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6-24 MEDICAMENTOS\"/>
    </mc:Choice>
  </mc:AlternateContent>
  <bookViews>
    <workbookView xWindow="0" yWindow="0" windowWidth="20490" windowHeight="7755"/>
  </bookViews>
  <sheets>
    <sheet name="cotiz1" sheetId="9" r:id="rId1"/>
    <sheet name="LISTA" sheetId="10" r:id="rId2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cotiz1!$A$18:$L$58</definedName>
    <definedName name="_xlnm._FilterDatabase" localSheetId="1" hidden="1">LISTA!$A$2:$I$28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G18" i="10"/>
  <c r="G17" i="10"/>
  <c r="G16" i="10"/>
  <c r="G15" i="10"/>
  <c r="G14" i="10"/>
  <c r="G13" i="10"/>
  <c r="G12" i="10"/>
  <c r="G11" i="10"/>
  <c r="G10" i="10"/>
  <c r="G9" i="10"/>
  <c r="L57" i="9" l="1"/>
  <c r="L56" i="9"/>
  <c r="L55" i="9"/>
  <c r="L54" i="9"/>
  <c r="L53" i="9"/>
  <c r="L52" i="9"/>
  <c r="L51" i="9"/>
  <c r="L50" i="9"/>
  <c r="L47" i="9"/>
  <c r="L46" i="9"/>
  <c r="L42" i="9"/>
  <c r="L41" i="9"/>
  <c r="L40" i="9"/>
  <c r="L39" i="9"/>
  <c r="L38" i="9"/>
  <c r="G28" i="10"/>
  <c r="G27" i="10"/>
  <c r="G26" i="10"/>
  <c r="G25" i="10"/>
  <c r="G24" i="10"/>
  <c r="G23" i="10"/>
  <c r="G22" i="10" l="1"/>
  <c r="G21" i="10"/>
  <c r="G20" i="10"/>
  <c r="G19" i="10"/>
  <c r="G8" i="10"/>
  <c r="G7" i="10"/>
  <c r="G6" i="10"/>
  <c r="G5" i="10"/>
  <c r="G4" i="10"/>
  <c r="H3" i="10" l="1"/>
  <c r="L37" i="9"/>
  <c r="L58" i="9"/>
  <c r="L34" i="9"/>
  <c r="L31" i="9"/>
  <c r="L28" i="9"/>
  <c r="L24" i="9"/>
  <c r="L23" i="9"/>
  <c r="L22" i="9"/>
  <c r="L21" i="9"/>
  <c r="L20" i="9"/>
  <c r="L19" i="9"/>
  <c r="G3" i="10"/>
  <c r="H6" i="9"/>
  <c r="G30" i="10" l="1"/>
</calcChain>
</file>

<file path=xl/sharedStrings.xml><?xml version="1.0" encoding="utf-8"?>
<sst xmlns="http://schemas.openxmlformats.org/spreadsheetml/2006/main" count="233" uniqueCount="112">
  <si>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</si>
  <si>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</si>
  <si>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</si>
  <si>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</si>
  <si>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</si>
  <si>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</si>
  <si>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</si>
  <si>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</si>
  <si>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</si>
  <si>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</si>
  <si>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</si>
  <si>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</si>
  <si>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</si>
  <si>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</si>
  <si>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</si>
  <si>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</si>
  <si>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</si>
  <si>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</si>
  <si>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</si>
  <si>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</si>
  <si>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</si>
  <si>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</si>
  <si>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</si>
  <si>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</si>
  <si>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</si>
  <si>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</si>
  <si>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</si>
  <si>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 xml:space="preserve">Nº </t>
  </si>
  <si>
    <t>PRODUCTO Y CONCENTRACION</t>
  </si>
  <si>
    <t>CANTIDAD REQUERIDA</t>
  </si>
  <si>
    <t>TOTAL</t>
  </si>
  <si>
    <t>ESPECIFICACIÓN TÉCNICA.</t>
  </si>
  <si>
    <t>PRECIO REFERENCIAL</t>
  </si>
  <si>
    <t>PRECIO TOTAL</t>
  </si>
  <si>
    <t>FRASCO</t>
  </si>
  <si>
    <t>AMPOLLA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</si>
  <si>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</si>
  <si>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</si>
  <si>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</si>
  <si>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</si>
  <si>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</si>
  <si>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</si>
  <si>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t>PRECIO LINAME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</si>
  <si>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</si>
  <si>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</si>
  <si>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</si>
  <si>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</si>
  <si>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FORMULARIO DE PROPUESTA TÉCNICA Y ECONÓMICA</t>
  </si>
  <si>
    <t>Abril</t>
  </si>
  <si>
    <t>A-02-15</t>
  </si>
  <si>
    <t>SUCRALFATO 1 G/5 ML SUSPENSION</t>
  </si>
  <si>
    <t>A-11-05</t>
  </si>
  <si>
    <t>COLECALCIFEROL (VIT D3) 0.25 MCG COMPRIMIDO</t>
  </si>
  <si>
    <t>A-12-05</t>
  </si>
  <si>
    <t>ZINC 20 MG SOLUCION ORAL</t>
  </si>
  <si>
    <t>B-01-10</t>
  </si>
  <si>
    <t>RIVAROXABAN 10 MG COMPRIMIDO</t>
  </si>
  <si>
    <t>B-01-11</t>
  </si>
  <si>
    <t>HEPARINA DE BAJO PESO MOLECULAR 60 MG</t>
  </si>
  <si>
    <t>C-09-01</t>
  </si>
  <si>
    <t>ENALAPRIL MALEATO 10 MG COMP</t>
  </si>
  <si>
    <t>D-01-03</t>
  </si>
  <si>
    <t>CLOTRIMAZOL 1 % CREMA DERMICA</t>
  </si>
  <si>
    <t>TUBO</t>
  </si>
  <si>
    <t>D-02-03</t>
  </si>
  <si>
    <t>UNG. DERM. EUCALIPTO MENTOL</t>
  </si>
  <si>
    <t>D-07-02</t>
  </si>
  <si>
    <t>CLOBETASOL 0.05 % POMADA</t>
  </si>
  <si>
    <t>D-08-06</t>
  </si>
  <si>
    <t>YODO SOLUCION 2%/1L</t>
  </si>
  <si>
    <t>D-08-11</t>
  </si>
  <si>
    <t>CLORHEXIDINA 2 % SOLUCION</t>
  </si>
  <si>
    <t>G-03-16</t>
  </si>
  <si>
    <t>PROGESTERONA 200 MG</t>
  </si>
  <si>
    <t>CAPSULA</t>
  </si>
  <si>
    <t>G-04-03</t>
  </si>
  <si>
    <t>FINASTERIDE 5 MG COMPRIMIDOS</t>
  </si>
  <si>
    <t>H-02-05</t>
  </si>
  <si>
    <t>HIDROCORTISONA SUC 100 MG INY</t>
  </si>
  <si>
    <t>J-01-10</t>
  </si>
  <si>
    <t>AMOXICILINA+IBL 250/62.5ML/5ML</t>
  </si>
  <si>
    <t>J-01-66</t>
  </si>
  <si>
    <t>CEFIXIMA 100 MG/5 ML SUSPENSION</t>
  </si>
  <si>
    <t>J-01-76</t>
  </si>
  <si>
    <t>L-01-19</t>
  </si>
  <si>
    <t>HIDROXIUREA 500 MG COMPRIMIDOS</t>
  </si>
  <si>
    <t>M-04-01</t>
  </si>
  <si>
    <t>ALLOPURINOL 300 MG</t>
  </si>
  <si>
    <t>N-01-10</t>
  </si>
  <si>
    <t>LIDOCAINA C/EPINEFRINA 2 % INY</t>
  </si>
  <si>
    <t>N-02-10</t>
  </si>
  <si>
    <t>PARACETAMOL 100 MG/ML GOTAS</t>
  </si>
  <si>
    <t>N-02-25</t>
  </si>
  <si>
    <t>PREGABALINA 150 MG COMPRIMIDO</t>
  </si>
  <si>
    <t>N-04-02</t>
  </si>
  <si>
    <t>LEVODOPA/CARBIDOPA 250/25 MG</t>
  </si>
  <si>
    <t>P-01-20</t>
  </si>
  <si>
    <t>HIDROXICLOROQUINA 200 MG COMPRIMIDO</t>
  </si>
  <si>
    <t>R-06-08</t>
  </si>
  <si>
    <t>CETIRIZINA 10 MG COMPRIMIDO</t>
  </si>
  <si>
    <t>S-01-03</t>
  </si>
  <si>
    <t>CICLOSPORINA 0.1 % SOL. OFTALMICA</t>
  </si>
  <si>
    <t>Tubo colapsible de aluminio</t>
  </si>
  <si>
    <t>IBL: Ac. Clavulanico x 100 ml</t>
  </si>
  <si>
    <t>IBL: Ac. Clavulanico</t>
  </si>
  <si>
    <t>AMOXICILINA+IBL 875 MG/125 MG COMPRIMIDOS</t>
  </si>
  <si>
    <t>Frasco x 100 ml</t>
  </si>
  <si>
    <t>CB-CP-26-24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</si>
  <si>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30 de abril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</si>
  <si>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Comprimido ranurado</t>
  </si>
  <si>
    <t>En burbuja o folio de aluminio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</si>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</sst>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  <numFmt numFmtId="167" formatCode="#,##0;\-#,##0;0"/>
  </numFmts>
  <fonts count="2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entury Gothic"/>
      <family val="2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2" fillId="0" borderId="0"/>
    <xf numFmtId="0" fontId="20" fillId="0" borderId="0"/>
    <xf numFmtId="0" fontId="7" fillId="0" borderId="0"/>
    <xf numFmtId="0" fontId="13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9" fillId="0" borderId="0">
      <alignment vertical="top"/>
    </xf>
    <xf numFmtId="0" fontId="2" fillId="0" borderId="0"/>
  </cellStyleXfs>
  <cellXfs count="124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" vertic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Fill="1" applyBorder="1" applyAlignment="1"/>
    <xf numFmtId="0" fontId="0" fillId="0" borderId="0" xfId="0" applyAlignment="1">
      <alignment vertical="center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2" fontId="15" fillId="0" borderId="0" xfId="0" applyNumberFormat="1" applyFont="1" applyFill="1" applyBorder="1" applyAlignment="1"/>
    <xf numFmtId="0" fontId="18" fillId="0" borderId="1" xfId="10" applyFont="1" applyFill="1" applyBorder="1" applyAlignment="1">
      <alignment vertical="center" wrapText="1"/>
    </xf>
    <xf numFmtId="0" fontId="2" fillId="0" borderId="20" xfId="15" applyFont="1" applyBorder="1" applyAlignment="1">
      <alignment horizont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22" fillId="5" borderId="31" xfId="0" applyFont="1" applyFill="1" applyBorder="1" applyAlignment="1"/>
    <xf numFmtId="167" fontId="17" fillId="4" borderId="1" xfId="2" applyNumberFormat="1" applyFont="1" applyFill="1" applyBorder="1" applyAlignment="1">
      <alignment horizontal="center" wrapText="1"/>
    </xf>
    <xf numFmtId="4" fontId="15" fillId="0" borderId="12" xfId="0" applyNumberFormat="1" applyFont="1" applyFill="1" applyBorder="1" applyAlignment="1"/>
    <xf numFmtId="0" fontId="24" fillId="0" borderId="0" xfId="16" applyFont="1" applyProtection="1"/>
    <xf numFmtId="0" fontId="21" fillId="3" borderId="16" xfId="16" applyFont="1" applyFill="1" applyBorder="1" applyAlignment="1" applyProtection="1">
      <alignment horizontal="center" vertical="center"/>
    </xf>
    <xf numFmtId="0" fontId="21" fillId="3" borderId="17" xfId="16" applyFont="1" applyFill="1" applyBorder="1" applyAlignment="1" applyProtection="1">
      <alignment horizontal="center" vertical="center"/>
    </xf>
    <xf numFmtId="0" fontId="21" fillId="3" borderId="17" xfId="16" applyFont="1" applyFill="1" applyBorder="1" applyAlignment="1" applyProtection="1">
      <alignment horizontal="center" vertical="center" wrapText="1"/>
    </xf>
    <xf numFmtId="0" fontId="21" fillId="3" borderId="18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21" xfId="2" applyFont="1" applyBorder="1" applyAlignment="1" applyProtection="1">
      <alignment horizontal="right" vertical="center"/>
      <protection locked="0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8" xfId="16" applyFont="1" applyFill="1" applyBorder="1" applyAlignment="1" applyProtection="1">
      <alignment horizontal="center" vertical="center"/>
    </xf>
    <xf numFmtId="0" fontId="2" fillId="0" borderId="28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21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7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13" xfId="16" applyFont="1" applyBorder="1" applyAlignment="1" applyProtection="1">
      <alignment horizontal="center" vertical="center" wrapText="1"/>
    </xf>
    <xf numFmtId="0" fontId="3" fillId="0" borderId="14" xfId="16" applyFont="1" applyBorder="1" applyAlignment="1" applyProtection="1">
      <alignment horizontal="center" vertical="center" wrapText="1"/>
    </xf>
    <xf numFmtId="0" fontId="3" fillId="0" borderId="15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6" xfId="16" applyFont="1" applyBorder="1" applyAlignment="1" applyProtection="1">
      <alignment horizontal="left" vertical="center" wrapText="1"/>
    </xf>
    <xf numFmtId="0" fontId="5" fillId="0" borderId="17" xfId="16" applyFont="1" applyBorder="1" applyAlignment="1" applyProtection="1">
      <alignment horizontal="left" vertical="center" wrapText="1"/>
    </xf>
    <xf numFmtId="0" fontId="5" fillId="0" borderId="18" xfId="16" applyFont="1" applyBorder="1" applyAlignment="1" applyProtection="1">
      <alignment horizontal="left" vertical="center" wrapText="1"/>
    </xf>
    <xf numFmtId="0" fontId="5" fillId="3" borderId="28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21" xfId="16" applyFont="1" applyFill="1" applyBorder="1" applyAlignment="1" applyProtection="1">
      <alignment horizontal="left" vertical="center" wrapText="1"/>
    </xf>
    <xf numFmtId="0" fontId="25" fillId="0" borderId="28" xfId="16" applyFont="1" applyBorder="1" applyAlignment="1" applyProtection="1">
      <alignment horizontal="left" vertical="center" wrapText="1"/>
    </xf>
    <xf numFmtId="0" fontId="25" fillId="0" borderId="1" xfId="16" applyFont="1" applyBorder="1" applyAlignment="1" applyProtection="1">
      <alignment horizontal="left" vertical="center" wrapText="1"/>
    </xf>
    <xf numFmtId="0" fontId="25" fillId="0" borderId="21" xfId="16" applyFont="1" applyBorder="1" applyAlignment="1" applyProtection="1">
      <alignment horizontal="left" vertical="center" wrapText="1"/>
    </xf>
    <xf numFmtId="0" fontId="25" fillId="0" borderId="23" xfId="16" applyFont="1" applyBorder="1" applyAlignment="1" applyProtection="1">
      <alignment horizontal="left" vertical="center" wrapText="1"/>
    </xf>
    <xf numFmtId="0" fontId="25" fillId="0" borderId="19" xfId="16" applyFont="1" applyBorder="1" applyAlignment="1" applyProtection="1">
      <alignment horizontal="left" vertical="center" wrapText="1"/>
    </xf>
    <xf numFmtId="0" fontId="25" fillId="0" borderId="32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2" xfId="16" applyFont="1" applyBorder="1" applyAlignment="1" applyProtection="1">
      <alignment horizontal="right" vertical="center" wrapText="1"/>
    </xf>
    <xf numFmtId="0" fontId="1" fillId="0" borderId="22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6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3" xfId="16" applyFont="1" applyBorder="1" applyAlignment="1" applyProtection="1">
      <alignment horizontal="left"/>
    </xf>
    <xf numFmtId="0" fontId="3" fillId="0" borderId="14" xfId="16" applyFont="1" applyBorder="1" applyAlignment="1" applyProtection="1">
      <alignment horizontal="left"/>
    </xf>
    <xf numFmtId="0" fontId="3" fillId="0" borderId="15" xfId="16" applyFont="1" applyBorder="1" applyAlignment="1" applyProtection="1">
      <alignment horizontal="left"/>
    </xf>
    <xf numFmtId="0" fontId="26" fillId="4" borderId="1" xfId="2" applyNumberFormat="1" applyFont="1" applyFill="1" applyBorder="1" applyAlignment="1">
      <alignment vertical="center" wrapText="1" readingOrder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59</xdr:row>
      <xdr:rowOff>226220</xdr:rowOff>
    </xdr:from>
    <xdr:to>
      <xdr:col>3</xdr:col>
      <xdr:colOff>535782</xdr:colOff>
      <xdr:row>61</xdr:row>
      <xdr:rowOff>140832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tabSelected="1" topLeftCell="A52" zoomScale="80" zoomScaleNormal="80" zoomScaleSheetLayoutView="70" workbookViewId="0">
      <selection activeCell="E21" sqref="E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8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7"/>
      <c r="F1" s="2"/>
      <c r="G1" s="2"/>
      <c r="H1" s="2"/>
      <c r="I1" s="3"/>
      <c r="J1" s="112" t="s">
        <v>1</v>
      </c>
      <c r="K1" s="109" t="s">
        <v>107</v>
      </c>
      <c r="L1" s="109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112"/>
      <c r="K2" s="109"/>
      <c r="L2" s="10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9"/>
      <c r="E4" s="8"/>
      <c r="F4" s="3"/>
      <c r="G4" s="3"/>
      <c r="H4" s="9"/>
      <c r="I4" s="10"/>
      <c r="J4" s="10"/>
    </row>
    <row r="5" spans="1:12" ht="22.5" customHeight="1" x14ac:dyDescent="0.2">
      <c r="A5" s="113" t="s">
        <v>47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2"/>
      <c r="B6" s="2"/>
      <c r="C6" s="2"/>
      <c r="D6" s="50"/>
      <c r="F6" s="114" t="s">
        <v>3</v>
      </c>
      <c r="G6" s="114"/>
      <c r="H6" s="34" t="str">
        <f>+K1</f>
        <v>CB-CP-26-24</v>
      </c>
    </row>
    <row r="7" spans="1:12" s="30" customFormat="1" ht="24.75" customHeight="1" x14ac:dyDescent="0.2">
      <c r="D7" s="51"/>
      <c r="E7" s="31" t="s">
        <v>0</v>
      </c>
      <c r="F7" s="31">
        <v>23</v>
      </c>
      <c r="G7" s="31" t="s">
        <v>4</v>
      </c>
      <c r="H7" s="33" t="s">
        <v>48</v>
      </c>
      <c r="I7" s="32" t="s">
        <v>39</v>
      </c>
    </row>
    <row r="8" spans="1:12" ht="6.75" customHeight="1" x14ac:dyDescent="0.2">
      <c r="A8" s="3"/>
      <c r="B8" s="3"/>
      <c r="C8" s="3"/>
      <c r="D8" s="52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110" t="s">
        <v>5</v>
      </c>
      <c r="D9" s="111"/>
      <c r="E9" s="95"/>
      <c r="F9" s="96"/>
      <c r="G9" s="12" t="s">
        <v>6</v>
      </c>
      <c r="H9" s="115"/>
      <c r="I9" s="116"/>
      <c r="J9" s="116"/>
      <c r="K9" s="116"/>
      <c r="L9" s="117"/>
    </row>
    <row r="10" spans="1:12" ht="22.5" customHeight="1" x14ac:dyDescent="0.2">
      <c r="A10" s="11"/>
      <c r="B10" s="11"/>
      <c r="C10" s="4"/>
      <c r="D10" s="53"/>
      <c r="E10" s="13"/>
      <c r="F10" s="13"/>
      <c r="G10" s="12" t="s">
        <v>7</v>
      </c>
      <c r="H10" s="115"/>
      <c r="I10" s="116"/>
      <c r="J10" s="116"/>
      <c r="K10" s="116"/>
      <c r="L10" s="117"/>
    </row>
    <row r="11" spans="1:12" ht="13.5" thickBot="1" x14ac:dyDescent="0.25">
      <c r="A11" s="14"/>
      <c r="B11" s="14"/>
      <c r="C11" s="14"/>
      <c r="D11" s="54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20" t="s">
        <v>25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2"/>
    </row>
    <row r="13" spans="1:12" ht="34.5" customHeight="1" thickBot="1" x14ac:dyDescent="0.25">
      <c r="A13" s="17"/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9"/>
    </row>
    <row r="14" spans="1:12" s="69" customFormat="1" ht="18" x14ac:dyDescent="0.25">
      <c r="A14" s="97" t="s">
        <v>40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1:12" s="69" customFormat="1" ht="18" x14ac:dyDescent="0.25">
      <c r="A15" s="100" t="s">
        <v>46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2"/>
    </row>
    <row r="16" spans="1:12" s="69" customFormat="1" ht="18.75" thickBot="1" x14ac:dyDescent="0.3">
      <c r="A16" s="103" t="s">
        <v>43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5"/>
    </row>
    <row r="17" spans="1:12" s="69" customFormat="1" ht="18.75" hidden="1" thickBot="1" x14ac:dyDescent="0.3">
      <c r="A17" s="106" t="s">
        <v>44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</row>
    <row r="18" spans="1:12" ht="25.5" x14ac:dyDescent="0.2">
      <c r="A18" s="70" t="s">
        <v>8</v>
      </c>
      <c r="B18" s="71" t="s">
        <v>9</v>
      </c>
      <c r="C18" s="72" t="s">
        <v>10</v>
      </c>
      <c r="D18" s="72" t="s">
        <v>11</v>
      </c>
      <c r="E18" s="71" t="s">
        <v>12</v>
      </c>
      <c r="F18" s="72" t="s">
        <v>13</v>
      </c>
      <c r="G18" s="72" t="s">
        <v>14</v>
      </c>
      <c r="H18" s="72" t="s">
        <v>15</v>
      </c>
      <c r="I18" s="72" t="s">
        <v>16</v>
      </c>
      <c r="J18" s="72" t="s">
        <v>17</v>
      </c>
      <c r="K18" s="72" t="s">
        <v>18</v>
      </c>
      <c r="L18" s="73" t="s">
        <v>19</v>
      </c>
    </row>
    <row r="19" spans="1:12" s="19" customFormat="1" ht="60" customHeight="1" x14ac:dyDescent="0.2">
      <c r="A19" s="80">
        <v>1</v>
      </c>
      <c r="B19" s="78" t="s">
        <v>49</v>
      </c>
      <c r="C19" s="79">
        <v>100</v>
      </c>
      <c r="D19" s="78" t="s">
        <v>34</v>
      </c>
      <c r="E19" s="123" t="s">
        <v>50</v>
      </c>
      <c r="F19" s="74"/>
      <c r="G19" s="74"/>
      <c r="H19" s="74"/>
      <c r="I19" s="74"/>
      <c r="J19" s="74"/>
      <c r="K19" s="75"/>
      <c r="L19" s="77">
        <f>C19*K19</f>
        <v>0</v>
      </c>
    </row>
    <row r="20" spans="1:12" s="19" customFormat="1" ht="60" customHeight="1" x14ac:dyDescent="0.2">
      <c r="A20" s="80">
        <v>2</v>
      </c>
      <c r="B20" s="78" t="s">
        <v>51</v>
      </c>
      <c r="C20" s="79">
        <v>1200</v>
      </c>
      <c r="D20" s="78" t="s">
        <v>36</v>
      </c>
      <c r="E20" s="123" t="s">
        <v>52</v>
      </c>
      <c r="F20" s="74"/>
      <c r="G20" s="74"/>
      <c r="H20" s="74"/>
      <c r="I20" s="74"/>
      <c r="J20" s="74"/>
      <c r="K20" s="75"/>
      <c r="L20" s="77">
        <f>C20*K20</f>
        <v>0</v>
      </c>
    </row>
    <row r="21" spans="1:12" s="19" customFormat="1" ht="60" customHeight="1" x14ac:dyDescent="0.2">
      <c r="A21" s="80">
        <v>3</v>
      </c>
      <c r="B21" s="78" t="s">
        <v>53</v>
      </c>
      <c r="C21" s="79">
        <v>460</v>
      </c>
      <c r="D21" s="78" t="s">
        <v>34</v>
      </c>
      <c r="E21" s="123" t="s">
        <v>54</v>
      </c>
      <c r="F21" s="74"/>
      <c r="G21" s="74"/>
      <c r="H21" s="74"/>
      <c r="I21" s="74"/>
      <c r="J21" s="74"/>
      <c r="K21" s="75"/>
      <c r="L21" s="77">
        <f>C21*K21</f>
        <v>0</v>
      </c>
    </row>
    <row r="22" spans="1:12" s="19" customFormat="1" ht="60" customHeight="1" x14ac:dyDescent="0.2">
      <c r="A22" s="80">
        <v>4</v>
      </c>
      <c r="B22" s="78" t="s">
        <v>55</v>
      </c>
      <c r="C22" s="79">
        <v>800</v>
      </c>
      <c r="D22" s="78" t="s">
        <v>36</v>
      </c>
      <c r="E22" s="123" t="s">
        <v>56</v>
      </c>
      <c r="F22" s="74"/>
      <c r="G22" s="74"/>
      <c r="H22" s="74"/>
      <c r="I22" s="74"/>
      <c r="J22" s="74"/>
      <c r="K22" s="75"/>
      <c r="L22" s="77">
        <f>C22*K22</f>
        <v>0</v>
      </c>
    </row>
    <row r="23" spans="1:12" s="19" customFormat="1" ht="60" customHeight="1" x14ac:dyDescent="0.2">
      <c r="A23" s="80">
        <v>5</v>
      </c>
      <c r="B23" s="78" t="s">
        <v>57</v>
      </c>
      <c r="C23" s="79">
        <v>50</v>
      </c>
      <c r="D23" s="78" t="s">
        <v>35</v>
      </c>
      <c r="E23" s="123" t="s">
        <v>58</v>
      </c>
      <c r="F23" s="74"/>
      <c r="G23" s="74"/>
      <c r="H23" s="74"/>
      <c r="I23" s="74"/>
      <c r="J23" s="74"/>
      <c r="K23" s="75"/>
      <c r="L23" s="77">
        <f>C23*K23</f>
        <v>0</v>
      </c>
    </row>
    <row r="24" spans="1:12" s="19" customFormat="1" ht="60" customHeight="1" x14ac:dyDescent="0.2">
      <c r="A24" s="81">
        <v>6</v>
      </c>
      <c r="B24" s="82" t="s">
        <v>59</v>
      </c>
      <c r="C24" s="83">
        <v>4100</v>
      </c>
      <c r="D24" s="82" t="s">
        <v>36</v>
      </c>
      <c r="E24" s="123" t="s">
        <v>60</v>
      </c>
      <c r="F24" s="74"/>
      <c r="G24" s="74"/>
      <c r="H24" s="74"/>
      <c r="I24" s="74"/>
      <c r="J24" s="74"/>
      <c r="K24" s="75"/>
      <c r="L24" s="77">
        <f>C24*K24</f>
        <v>0</v>
      </c>
    </row>
    <row r="25" spans="1:12" s="19" customFormat="1" x14ac:dyDescent="0.2">
      <c r="A25" s="81"/>
      <c r="B25" s="82"/>
      <c r="C25" s="83"/>
      <c r="D25" s="82"/>
      <c r="E25" s="76" t="s">
        <v>111</v>
      </c>
      <c r="F25" s="76" t="s">
        <v>26</v>
      </c>
      <c r="G25" s="84"/>
      <c r="H25" s="84"/>
      <c r="I25" s="84"/>
      <c r="J25" s="84"/>
      <c r="K25" s="84"/>
      <c r="L25" s="85"/>
    </row>
    <row r="26" spans="1:12" s="38" customFormat="1" ht="18.75" x14ac:dyDescent="0.25">
      <c r="A26" s="81"/>
      <c r="B26" s="82"/>
      <c r="C26" s="83"/>
      <c r="D26" s="82"/>
      <c r="E26" s="57" t="s">
        <v>109</v>
      </c>
      <c r="F26" s="37"/>
      <c r="G26" s="84"/>
      <c r="H26" s="84"/>
      <c r="I26" s="84"/>
      <c r="J26" s="84"/>
      <c r="K26" s="84"/>
      <c r="L26" s="85"/>
    </row>
    <row r="27" spans="1:12" s="38" customFormat="1" ht="18.75" x14ac:dyDescent="0.25">
      <c r="A27" s="81"/>
      <c r="B27" s="82"/>
      <c r="C27" s="83"/>
      <c r="D27" s="82"/>
      <c r="E27" s="57" t="s">
        <v>110</v>
      </c>
      <c r="F27" s="37"/>
      <c r="G27" s="84"/>
      <c r="H27" s="84"/>
      <c r="I27" s="84"/>
      <c r="J27" s="84"/>
      <c r="K27" s="84"/>
      <c r="L27" s="85"/>
    </row>
    <row r="28" spans="1:12" s="19" customFormat="1" ht="60" customHeight="1" x14ac:dyDescent="0.2">
      <c r="A28" s="81">
        <v>7</v>
      </c>
      <c r="B28" s="82" t="s">
        <v>61</v>
      </c>
      <c r="C28" s="83">
        <v>180</v>
      </c>
      <c r="D28" s="82" t="s">
        <v>63</v>
      </c>
      <c r="E28" s="123" t="s">
        <v>62</v>
      </c>
      <c r="F28" s="74"/>
      <c r="G28" s="74"/>
      <c r="H28" s="74"/>
      <c r="I28" s="74"/>
      <c r="J28" s="74"/>
      <c r="K28" s="75"/>
      <c r="L28" s="77">
        <f>C28*K28</f>
        <v>0</v>
      </c>
    </row>
    <row r="29" spans="1:12" s="19" customFormat="1" x14ac:dyDescent="0.2">
      <c r="A29" s="81"/>
      <c r="B29" s="82"/>
      <c r="C29" s="83"/>
      <c r="D29" s="82"/>
      <c r="E29" s="76" t="s">
        <v>111</v>
      </c>
      <c r="F29" s="76" t="s">
        <v>26</v>
      </c>
      <c r="G29" s="84"/>
      <c r="H29" s="84"/>
      <c r="I29" s="84"/>
      <c r="J29" s="84"/>
      <c r="K29" s="84"/>
      <c r="L29" s="85"/>
    </row>
    <row r="30" spans="1:12" s="38" customFormat="1" ht="18.75" x14ac:dyDescent="0.25">
      <c r="A30" s="81"/>
      <c r="B30" s="82"/>
      <c r="C30" s="83"/>
      <c r="D30" s="82"/>
      <c r="E30" s="57" t="s">
        <v>102</v>
      </c>
      <c r="F30" s="37"/>
      <c r="G30" s="84"/>
      <c r="H30" s="84"/>
      <c r="I30" s="84"/>
      <c r="J30" s="84"/>
      <c r="K30" s="84"/>
      <c r="L30" s="85"/>
    </row>
    <row r="31" spans="1:12" s="19" customFormat="1" ht="60" customHeight="1" x14ac:dyDescent="0.2">
      <c r="A31" s="81">
        <v>8</v>
      </c>
      <c r="B31" s="82" t="s">
        <v>64</v>
      </c>
      <c r="C31" s="83">
        <v>2650</v>
      </c>
      <c r="D31" s="82" t="s">
        <v>63</v>
      </c>
      <c r="E31" s="123" t="s">
        <v>65</v>
      </c>
      <c r="F31" s="74"/>
      <c r="G31" s="74"/>
      <c r="H31" s="74"/>
      <c r="I31" s="74"/>
      <c r="J31" s="74"/>
      <c r="K31" s="75"/>
      <c r="L31" s="77">
        <f>C31*K31</f>
        <v>0</v>
      </c>
    </row>
    <row r="32" spans="1:12" s="19" customFormat="1" x14ac:dyDescent="0.2">
      <c r="A32" s="81"/>
      <c r="B32" s="82"/>
      <c r="C32" s="83"/>
      <c r="D32" s="82"/>
      <c r="E32" s="76" t="s">
        <v>111</v>
      </c>
      <c r="F32" s="76" t="s">
        <v>26</v>
      </c>
      <c r="G32" s="84"/>
      <c r="H32" s="84"/>
      <c r="I32" s="84"/>
      <c r="J32" s="84"/>
      <c r="K32" s="84"/>
      <c r="L32" s="85"/>
    </row>
    <row r="33" spans="1:12" s="38" customFormat="1" ht="18.75" x14ac:dyDescent="0.25">
      <c r="A33" s="81"/>
      <c r="B33" s="82"/>
      <c r="C33" s="83"/>
      <c r="D33" s="82"/>
      <c r="E33" s="57" t="s">
        <v>102</v>
      </c>
      <c r="F33" s="37"/>
      <c r="G33" s="84"/>
      <c r="H33" s="84"/>
      <c r="I33" s="84"/>
      <c r="J33" s="84"/>
      <c r="K33" s="84"/>
      <c r="L33" s="85"/>
    </row>
    <row r="34" spans="1:12" s="19" customFormat="1" ht="60" customHeight="1" x14ac:dyDescent="0.2">
      <c r="A34" s="81">
        <v>9</v>
      </c>
      <c r="B34" s="82" t="s">
        <v>66</v>
      </c>
      <c r="C34" s="83">
        <v>180</v>
      </c>
      <c r="D34" s="82" t="s">
        <v>63</v>
      </c>
      <c r="E34" s="123" t="s">
        <v>67</v>
      </c>
      <c r="F34" s="74"/>
      <c r="G34" s="74"/>
      <c r="H34" s="74"/>
      <c r="I34" s="74"/>
      <c r="J34" s="74"/>
      <c r="K34" s="75"/>
      <c r="L34" s="77">
        <f>C34*K34</f>
        <v>0</v>
      </c>
    </row>
    <row r="35" spans="1:12" s="19" customFormat="1" x14ac:dyDescent="0.2">
      <c r="A35" s="81"/>
      <c r="B35" s="82"/>
      <c r="C35" s="83"/>
      <c r="D35" s="82"/>
      <c r="E35" s="76" t="s">
        <v>111</v>
      </c>
      <c r="F35" s="76" t="s">
        <v>26</v>
      </c>
      <c r="G35" s="84"/>
      <c r="H35" s="84"/>
      <c r="I35" s="84"/>
      <c r="J35" s="84"/>
      <c r="K35" s="84"/>
      <c r="L35" s="85"/>
    </row>
    <row r="36" spans="1:12" s="38" customFormat="1" ht="18.75" x14ac:dyDescent="0.25">
      <c r="A36" s="81"/>
      <c r="B36" s="82"/>
      <c r="C36" s="83"/>
      <c r="D36" s="82"/>
      <c r="E36" s="57" t="s">
        <v>102</v>
      </c>
      <c r="F36" s="37"/>
      <c r="G36" s="84"/>
      <c r="H36" s="84"/>
      <c r="I36" s="84"/>
      <c r="J36" s="84"/>
      <c r="K36" s="84"/>
      <c r="L36" s="85"/>
    </row>
    <row r="37" spans="1:12" s="19" customFormat="1" ht="60" customHeight="1" x14ac:dyDescent="0.2">
      <c r="A37" s="80">
        <v>10</v>
      </c>
      <c r="B37" s="78" t="s">
        <v>68</v>
      </c>
      <c r="C37" s="79">
        <v>2</v>
      </c>
      <c r="D37" s="78" t="s">
        <v>34</v>
      </c>
      <c r="E37" s="123" t="s">
        <v>69</v>
      </c>
      <c r="F37" s="74"/>
      <c r="G37" s="74"/>
      <c r="H37" s="74"/>
      <c r="I37" s="74"/>
      <c r="J37" s="74"/>
      <c r="K37" s="75"/>
      <c r="L37" s="77">
        <f>C37*K37</f>
        <v>0</v>
      </c>
    </row>
    <row r="38" spans="1:12" s="19" customFormat="1" ht="60" customHeight="1" x14ac:dyDescent="0.2">
      <c r="A38" s="80">
        <v>11</v>
      </c>
      <c r="B38" s="78" t="s">
        <v>70</v>
      </c>
      <c r="C38" s="79">
        <v>2</v>
      </c>
      <c r="D38" s="78" t="s">
        <v>34</v>
      </c>
      <c r="E38" s="123" t="s">
        <v>71</v>
      </c>
      <c r="F38" s="74"/>
      <c r="G38" s="74"/>
      <c r="H38" s="74"/>
      <c r="I38" s="74"/>
      <c r="J38" s="74"/>
      <c r="K38" s="75"/>
      <c r="L38" s="77">
        <f>C38*K38</f>
        <v>0</v>
      </c>
    </row>
    <row r="39" spans="1:12" s="19" customFormat="1" ht="60" customHeight="1" x14ac:dyDescent="0.2">
      <c r="A39" s="80">
        <v>12</v>
      </c>
      <c r="B39" s="78" t="s">
        <v>72</v>
      </c>
      <c r="C39" s="79">
        <v>1440</v>
      </c>
      <c r="D39" s="78" t="s">
        <v>74</v>
      </c>
      <c r="E39" s="123" t="s">
        <v>73</v>
      </c>
      <c r="F39" s="74"/>
      <c r="G39" s="74"/>
      <c r="H39" s="74"/>
      <c r="I39" s="74"/>
      <c r="J39" s="74"/>
      <c r="K39" s="75"/>
      <c r="L39" s="77">
        <f>C39*K39</f>
        <v>0</v>
      </c>
    </row>
    <row r="40" spans="1:12" s="19" customFormat="1" ht="60" customHeight="1" x14ac:dyDescent="0.2">
      <c r="A40" s="80">
        <v>13</v>
      </c>
      <c r="B40" s="78" t="s">
        <v>75</v>
      </c>
      <c r="C40" s="79">
        <v>150</v>
      </c>
      <c r="D40" s="78" t="s">
        <v>36</v>
      </c>
      <c r="E40" s="123" t="s">
        <v>76</v>
      </c>
      <c r="F40" s="74"/>
      <c r="G40" s="74"/>
      <c r="H40" s="74"/>
      <c r="I40" s="74"/>
      <c r="J40" s="74"/>
      <c r="K40" s="75"/>
      <c r="L40" s="77">
        <f>C40*K40</f>
        <v>0</v>
      </c>
    </row>
    <row r="41" spans="1:12" s="19" customFormat="1" ht="60" customHeight="1" x14ac:dyDescent="0.2">
      <c r="A41" s="80">
        <v>14</v>
      </c>
      <c r="B41" s="78" t="s">
        <v>77</v>
      </c>
      <c r="C41" s="79">
        <v>400</v>
      </c>
      <c r="D41" s="78" t="s">
        <v>37</v>
      </c>
      <c r="E41" s="123" t="s">
        <v>78</v>
      </c>
      <c r="F41" s="74"/>
      <c r="G41" s="74"/>
      <c r="H41" s="74"/>
      <c r="I41" s="74"/>
      <c r="J41" s="74"/>
      <c r="K41" s="75"/>
      <c r="L41" s="77">
        <f>C41*K41</f>
        <v>0</v>
      </c>
    </row>
    <row r="42" spans="1:12" s="19" customFormat="1" ht="60" customHeight="1" x14ac:dyDescent="0.2">
      <c r="A42" s="81">
        <v>15</v>
      </c>
      <c r="B42" s="82" t="s">
        <v>79</v>
      </c>
      <c r="C42" s="83">
        <v>530</v>
      </c>
      <c r="D42" s="82" t="s">
        <v>34</v>
      </c>
      <c r="E42" s="123" t="s">
        <v>80</v>
      </c>
      <c r="F42" s="74"/>
      <c r="G42" s="74"/>
      <c r="H42" s="74"/>
      <c r="I42" s="74"/>
      <c r="J42" s="74"/>
      <c r="K42" s="75"/>
      <c r="L42" s="77">
        <f>C42*K42</f>
        <v>0</v>
      </c>
    </row>
    <row r="43" spans="1:12" s="19" customFormat="1" x14ac:dyDescent="0.2">
      <c r="A43" s="81"/>
      <c r="B43" s="82"/>
      <c r="C43" s="83"/>
      <c r="D43" s="82"/>
      <c r="E43" s="76" t="s">
        <v>111</v>
      </c>
      <c r="F43" s="76" t="s">
        <v>26</v>
      </c>
      <c r="G43" s="84"/>
      <c r="H43" s="84"/>
      <c r="I43" s="84"/>
      <c r="J43" s="84"/>
      <c r="K43" s="84"/>
      <c r="L43" s="85"/>
    </row>
    <row r="44" spans="1:12" s="38" customFormat="1" ht="18.75" x14ac:dyDescent="0.25">
      <c r="A44" s="81"/>
      <c r="B44" s="82"/>
      <c r="C44" s="83"/>
      <c r="D44" s="82"/>
      <c r="E44" s="57" t="s">
        <v>104</v>
      </c>
      <c r="F44" s="37"/>
      <c r="G44" s="84"/>
      <c r="H44" s="84"/>
      <c r="I44" s="84"/>
      <c r="J44" s="84"/>
      <c r="K44" s="84"/>
      <c r="L44" s="85"/>
    </row>
    <row r="45" spans="1:12" s="38" customFormat="1" ht="18.75" x14ac:dyDescent="0.25">
      <c r="A45" s="81"/>
      <c r="B45" s="82"/>
      <c r="C45" s="83"/>
      <c r="D45" s="82"/>
      <c r="E45" s="57" t="s">
        <v>106</v>
      </c>
      <c r="F45" s="37"/>
      <c r="G45" s="84"/>
      <c r="H45" s="84"/>
      <c r="I45" s="84"/>
      <c r="J45" s="84"/>
      <c r="K45" s="84"/>
      <c r="L45" s="85"/>
    </row>
    <row r="46" spans="1:12" s="19" customFormat="1" ht="60" customHeight="1" x14ac:dyDescent="0.2">
      <c r="A46" s="80">
        <v>16</v>
      </c>
      <c r="B46" s="78" t="s">
        <v>81</v>
      </c>
      <c r="C46" s="79">
        <v>310</v>
      </c>
      <c r="D46" s="78" t="s">
        <v>34</v>
      </c>
      <c r="E46" s="123" t="s">
        <v>82</v>
      </c>
      <c r="F46" s="74"/>
      <c r="G46" s="74"/>
      <c r="H46" s="74"/>
      <c r="I46" s="74"/>
      <c r="J46" s="74"/>
      <c r="K46" s="75"/>
      <c r="L46" s="77">
        <f>C46*K46</f>
        <v>0</v>
      </c>
    </row>
    <row r="47" spans="1:12" s="19" customFormat="1" ht="60" customHeight="1" x14ac:dyDescent="0.2">
      <c r="A47" s="81">
        <v>17</v>
      </c>
      <c r="B47" s="82" t="s">
        <v>83</v>
      </c>
      <c r="C47" s="83">
        <v>5040</v>
      </c>
      <c r="D47" s="82" t="s">
        <v>36</v>
      </c>
      <c r="E47" s="123" t="s">
        <v>105</v>
      </c>
      <c r="F47" s="74"/>
      <c r="G47" s="74"/>
      <c r="H47" s="74"/>
      <c r="I47" s="74"/>
      <c r="J47" s="74"/>
      <c r="K47" s="75"/>
      <c r="L47" s="77">
        <f>C47*K47</f>
        <v>0</v>
      </c>
    </row>
    <row r="48" spans="1:12" s="19" customFormat="1" x14ac:dyDescent="0.2">
      <c r="A48" s="81"/>
      <c r="B48" s="82"/>
      <c r="C48" s="83"/>
      <c r="D48" s="82"/>
      <c r="E48" s="76" t="s">
        <v>111</v>
      </c>
      <c r="F48" s="76" t="s">
        <v>26</v>
      </c>
      <c r="G48" s="84"/>
      <c r="H48" s="84"/>
      <c r="I48" s="84"/>
      <c r="J48" s="84"/>
      <c r="K48" s="84"/>
      <c r="L48" s="85"/>
    </row>
    <row r="49" spans="1:12" s="38" customFormat="1" ht="18.75" x14ac:dyDescent="0.25">
      <c r="A49" s="81"/>
      <c r="B49" s="82"/>
      <c r="C49" s="83"/>
      <c r="D49" s="82"/>
      <c r="E49" s="57" t="s">
        <v>104</v>
      </c>
      <c r="F49" s="37"/>
      <c r="G49" s="84"/>
      <c r="H49" s="84"/>
      <c r="I49" s="84"/>
      <c r="J49" s="84"/>
      <c r="K49" s="84"/>
      <c r="L49" s="85"/>
    </row>
    <row r="50" spans="1:12" s="19" customFormat="1" ht="60" customHeight="1" x14ac:dyDescent="0.2">
      <c r="A50" s="80">
        <v>18</v>
      </c>
      <c r="B50" s="78" t="s">
        <v>84</v>
      </c>
      <c r="C50" s="79">
        <v>360</v>
      </c>
      <c r="D50" s="78" t="s">
        <v>36</v>
      </c>
      <c r="E50" s="123" t="s">
        <v>85</v>
      </c>
      <c r="F50" s="74"/>
      <c r="G50" s="74"/>
      <c r="H50" s="74"/>
      <c r="I50" s="74"/>
      <c r="J50" s="74"/>
      <c r="K50" s="75"/>
      <c r="L50" s="77">
        <f>C50*K50</f>
        <v>0</v>
      </c>
    </row>
    <row r="51" spans="1:12" s="19" customFormat="1" ht="60" customHeight="1" x14ac:dyDescent="0.2">
      <c r="A51" s="80">
        <v>19</v>
      </c>
      <c r="B51" s="78" t="s">
        <v>86</v>
      </c>
      <c r="C51" s="79">
        <v>2000</v>
      </c>
      <c r="D51" s="78" t="s">
        <v>36</v>
      </c>
      <c r="E51" s="123" t="s">
        <v>87</v>
      </c>
      <c r="F51" s="74"/>
      <c r="G51" s="74"/>
      <c r="H51" s="74"/>
      <c r="I51" s="74"/>
      <c r="J51" s="74"/>
      <c r="K51" s="75"/>
      <c r="L51" s="77">
        <f>C51*K51</f>
        <v>0</v>
      </c>
    </row>
    <row r="52" spans="1:12" s="19" customFormat="1" ht="60" customHeight="1" x14ac:dyDescent="0.2">
      <c r="A52" s="80">
        <v>20</v>
      </c>
      <c r="B52" s="78" t="s">
        <v>88</v>
      </c>
      <c r="C52" s="79">
        <v>80</v>
      </c>
      <c r="D52" s="78" t="s">
        <v>35</v>
      </c>
      <c r="E52" s="123" t="s">
        <v>89</v>
      </c>
      <c r="F52" s="74"/>
      <c r="G52" s="74"/>
      <c r="H52" s="74"/>
      <c r="I52" s="74"/>
      <c r="J52" s="74"/>
      <c r="K52" s="75"/>
      <c r="L52" s="77">
        <f>C52*K52</f>
        <v>0</v>
      </c>
    </row>
    <row r="53" spans="1:12" s="19" customFormat="1" ht="60" customHeight="1" x14ac:dyDescent="0.2">
      <c r="A53" s="80">
        <v>21</v>
      </c>
      <c r="B53" s="78" t="s">
        <v>90</v>
      </c>
      <c r="C53" s="79">
        <v>400</v>
      </c>
      <c r="D53" s="78" t="s">
        <v>34</v>
      </c>
      <c r="E53" s="123" t="s">
        <v>91</v>
      </c>
      <c r="F53" s="74"/>
      <c r="G53" s="74"/>
      <c r="H53" s="74"/>
      <c r="I53" s="74"/>
      <c r="J53" s="74"/>
      <c r="K53" s="75"/>
      <c r="L53" s="77">
        <f>C53*K53</f>
        <v>0</v>
      </c>
    </row>
    <row r="54" spans="1:12" s="19" customFormat="1" ht="60" customHeight="1" x14ac:dyDescent="0.2">
      <c r="A54" s="80">
        <v>22</v>
      </c>
      <c r="B54" s="78" t="s">
        <v>92</v>
      </c>
      <c r="C54" s="79">
        <v>4050</v>
      </c>
      <c r="D54" s="78" t="s">
        <v>36</v>
      </c>
      <c r="E54" s="123" t="s">
        <v>93</v>
      </c>
      <c r="F54" s="74"/>
      <c r="G54" s="74"/>
      <c r="H54" s="74"/>
      <c r="I54" s="74"/>
      <c r="J54" s="74"/>
      <c r="K54" s="75"/>
      <c r="L54" s="77">
        <f>C54*K54</f>
        <v>0</v>
      </c>
    </row>
    <row r="55" spans="1:12" s="19" customFormat="1" ht="60" customHeight="1" x14ac:dyDescent="0.2">
      <c r="A55" s="80">
        <v>23</v>
      </c>
      <c r="B55" s="78" t="s">
        <v>94</v>
      </c>
      <c r="C55" s="79">
        <v>1500</v>
      </c>
      <c r="D55" s="78" t="s">
        <v>36</v>
      </c>
      <c r="E55" s="123" t="s">
        <v>95</v>
      </c>
      <c r="F55" s="74"/>
      <c r="G55" s="74"/>
      <c r="H55" s="74"/>
      <c r="I55" s="74"/>
      <c r="J55" s="74"/>
      <c r="K55" s="75"/>
      <c r="L55" s="77">
        <f>C55*K55</f>
        <v>0</v>
      </c>
    </row>
    <row r="56" spans="1:12" s="19" customFormat="1" ht="60" customHeight="1" x14ac:dyDescent="0.2">
      <c r="A56" s="80">
        <v>24</v>
      </c>
      <c r="B56" s="78" t="s">
        <v>96</v>
      </c>
      <c r="C56" s="79">
        <v>16200</v>
      </c>
      <c r="D56" s="78" t="s">
        <v>36</v>
      </c>
      <c r="E56" s="123" t="s">
        <v>97</v>
      </c>
      <c r="F56" s="74"/>
      <c r="G56" s="74"/>
      <c r="H56" s="74"/>
      <c r="I56" s="74"/>
      <c r="J56" s="74"/>
      <c r="K56" s="75"/>
      <c r="L56" s="77">
        <f>C56*K56</f>
        <v>0</v>
      </c>
    </row>
    <row r="57" spans="1:12" s="19" customFormat="1" ht="60" customHeight="1" x14ac:dyDescent="0.2">
      <c r="A57" s="80">
        <v>25</v>
      </c>
      <c r="B57" s="78" t="s">
        <v>98</v>
      </c>
      <c r="C57" s="79">
        <v>11500</v>
      </c>
      <c r="D57" s="78" t="s">
        <v>36</v>
      </c>
      <c r="E57" s="123" t="s">
        <v>99</v>
      </c>
      <c r="F57" s="74"/>
      <c r="G57" s="74"/>
      <c r="H57" s="74"/>
      <c r="I57" s="74"/>
      <c r="J57" s="74"/>
      <c r="K57" s="75"/>
      <c r="L57" s="77">
        <f>C57*K57</f>
        <v>0</v>
      </c>
    </row>
    <row r="58" spans="1:12" s="19" customFormat="1" ht="60" customHeight="1" thickBot="1" x14ac:dyDescent="0.25">
      <c r="A58" s="80">
        <v>26</v>
      </c>
      <c r="B58" s="78" t="s">
        <v>100</v>
      </c>
      <c r="C58" s="79">
        <v>33</v>
      </c>
      <c r="D58" s="78" t="s">
        <v>34</v>
      </c>
      <c r="E58" s="123" t="s">
        <v>101</v>
      </c>
      <c r="F58" s="74"/>
      <c r="G58" s="74"/>
      <c r="H58" s="74"/>
      <c r="I58" s="74"/>
      <c r="J58" s="74"/>
      <c r="K58" s="75"/>
      <c r="L58" s="77">
        <f>C58*K58</f>
        <v>0</v>
      </c>
    </row>
    <row r="59" spans="1:12" ht="9.75" hidden="1" customHeight="1" x14ac:dyDescent="0.2"/>
    <row r="60" spans="1:12" s="20" customFormat="1" ht="43.5" customHeight="1" x14ac:dyDescent="0.2">
      <c r="A60" s="92" t="s">
        <v>108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4"/>
    </row>
    <row r="61" spans="1:12" ht="30" customHeight="1" x14ac:dyDescent="0.2">
      <c r="A61" s="17"/>
      <c r="B61" s="22"/>
      <c r="C61" s="22"/>
      <c r="D61" s="52"/>
      <c r="E61" s="22"/>
      <c r="F61" s="22"/>
      <c r="G61" s="22"/>
      <c r="H61" s="22"/>
      <c r="I61" s="22"/>
      <c r="J61" s="22"/>
      <c r="K61" s="22"/>
      <c r="L61" s="21"/>
    </row>
    <row r="62" spans="1:12" ht="26.25" customHeight="1" x14ac:dyDescent="0.2">
      <c r="A62" s="17"/>
      <c r="B62" s="88" t="s">
        <v>38</v>
      </c>
      <c r="C62" s="88"/>
      <c r="D62" s="88"/>
      <c r="E62" s="22"/>
      <c r="F62" s="22"/>
      <c r="G62" s="23"/>
      <c r="H62" s="22"/>
      <c r="I62" s="22"/>
      <c r="J62" s="22"/>
      <c r="K62" s="22"/>
      <c r="L62" s="21"/>
    </row>
    <row r="63" spans="1:12" ht="27" customHeight="1" x14ac:dyDescent="0.2">
      <c r="A63" s="89" t="s">
        <v>20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1"/>
    </row>
    <row r="64" spans="1:12" ht="4.5" customHeight="1" x14ac:dyDescent="0.2">
      <c r="A64" s="17"/>
      <c r="B64" s="22"/>
      <c r="C64" s="22"/>
      <c r="D64" s="52"/>
      <c r="E64" s="22"/>
      <c r="F64" s="22"/>
      <c r="G64" s="22"/>
      <c r="H64" s="22"/>
      <c r="I64" s="22"/>
      <c r="J64" s="22"/>
      <c r="K64" s="22"/>
      <c r="L64" s="21"/>
    </row>
    <row r="65" spans="1:12" ht="28.5" customHeight="1" x14ac:dyDescent="0.2">
      <c r="A65" s="86" t="s">
        <v>21</v>
      </c>
      <c r="B65" s="87"/>
      <c r="C65" s="87"/>
      <c r="D65" s="59"/>
      <c r="E65" s="60"/>
      <c r="F65" s="22"/>
      <c r="G65" s="31" t="s">
        <v>0</v>
      </c>
      <c r="H65" s="35"/>
      <c r="I65" s="31" t="s">
        <v>4</v>
      </c>
      <c r="J65" s="33" t="s">
        <v>48</v>
      </c>
      <c r="K65" s="32" t="s">
        <v>45</v>
      </c>
      <c r="L65" s="21"/>
    </row>
    <row r="66" spans="1:12" ht="53.25" customHeight="1" x14ac:dyDescent="0.2">
      <c r="A66" s="17"/>
      <c r="B66" s="22"/>
      <c r="C66" s="22"/>
      <c r="D66" s="52"/>
      <c r="E66" s="22"/>
      <c r="F66" s="22"/>
      <c r="G66" s="22"/>
      <c r="H66" s="22"/>
      <c r="I66" s="22"/>
      <c r="J66" s="22"/>
      <c r="K66" s="22"/>
      <c r="L66" s="21"/>
    </row>
    <row r="67" spans="1:12" x14ac:dyDescent="0.2">
      <c r="A67" s="17"/>
      <c r="B67" s="22"/>
      <c r="C67" s="24" t="s">
        <v>22</v>
      </c>
      <c r="D67" s="52"/>
      <c r="E67" s="36" t="s">
        <v>23</v>
      </c>
      <c r="F67" s="26"/>
      <c r="G67" s="27"/>
      <c r="H67" s="28"/>
      <c r="I67" s="25" t="s">
        <v>24</v>
      </c>
      <c r="J67" s="26"/>
      <c r="K67" s="26"/>
      <c r="L67" s="21"/>
    </row>
    <row r="68" spans="1:12" ht="13.5" thickBot="1" x14ac:dyDescent="0.25">
      <c r="A68" s="29"/>
      <c r="B68" s="16"/>
      <c r="C68" s="16"/>
      <c r="D68" s="55"/>
      <c r="E68" s="16"/>
      <c r="F68" s="16"/>
      <c r="G68" s="16"/>
      <c r="H68" s="16"/>
      <c r="I68" s="16"/>
      <c r="J68" s="16"/>
      <c r="K68" s="16"/>
      <c r="L68" s="18"/>
    </row>
  </sheetData>
  <sheetProtection selectLockedCells="1"/>
  <autoFilter ref="A18:L58"/>
  <mergeCells count="48"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65:C65"/>
    <mergeCell ref="B62:D62"/>
    <mergeCell ref="D28:D30"/>
    <mergeCell ref="G29:L30"/>
    <mergeCell ref="A34:A36"/>
    <mergeCell ref="A63:L63"/>
    <mergeCell ref="A60:L60"/>
    <mergeCell ref="B34:B36"/>
    <mergeCell ref="C34:C36"/>
    <mergeCell ref="G25:L27"/>
    <mergeCell ref="A28:A30"/>
    <mergeCell ref="A31:A33"/>
    <mergeCell ref="B31:B33"/>
    <mergeCell ref="C31:C33"/>
    <mergeCell ref="D31:D33"/>
    <mergeCell ref="C24:C27"/>
    <mergeCell ref="D24:D27"/>
    <mergeCell ref="B28:B30"/>
    <mergeCell ref="C28:C30"/>
    <mergeCell ref="A24:A27"/>
    <mergeCell ref="B24:B27"/>
    <mergeCell ref="G35:L36"/>
    <mergeCell ref="D34:D36"/>
    <mergeCell ref="G32:L33"/>
    <mergeCell ref="A42:A45"/>
    <mergeCell ref="B42:B45"/>
    <mergeCell ref="C42:C45"/>
    <mergeCell ref="D42:D45"/>
    <mergeCell ref="G43:L45"/>
    <mergeCell ref="A47:A49"/>
    <mergeCell ref="B47:B49"/>
    <mergeCell ref="C47:C49"/>
    <mergeCell ref="D47:D49"/>
    <mergeCell ref="G48:L49"/>
  </mergeCells>
  <dataValidations count="2">
    <dataValidation type="list" allowBlank="1" showInputMessage="1" showErrorMessage="1" sqref="H7 J65">
      <formula1>"Enero, Febrero, Marzo, Abril, Mayo, Junio, Julio, Agosto, Septiembre, Octubre, Noviembre, Diciembre"</formula1>
    </dataValidation>
    <dataValidation type="list" allowBlank="1" showInputMessage="1" showErrorMessage="1" sqref="E7 H2 G65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5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C17" sqref="C17"/>
    </sheetView>
  </sheetViews>
  <sheetFormatPr baseColWidth="10" defaultRowHeight="12.75" x14ac:dyDescent="0.2"/>
  <cols>
    <col min="1" max="1" width="3" bestFit="1" customWidth="1"/>
    <col min="2" max="2" width="11.5703125" bestFit="1" customWidth="1"/>
    <col min="3" max="3" width="43.5703125" bestFit="1" customWidth="1"/>
    <col min="4" max="4" width="18.28515625" bestFit="1" customWidth="1"/>
    <col min="5" max="5" width="10.42578125" customWidth="1"/>
    <col min="6" max="6" width="11.140625" bestFit="1" customWidth="1"/>
    <col min="7" max="8" width="11.140625" customWidth="1"/>
    <col min="9" max="9" width="32.5703125" bestFit="1" customWidth="1"/>
  </cols>
  <sheetData>
    <row r="2" spans="1:9" ht="22.5" x14ac:dyDescent="0.2">
      <c r="A2" s="39" t="s">
        <v>27</v>
      </c>
      <c r="B2" s="39" t="s">
        <v>9</v>
      </c>
      <c r="C2" s="39" t="s">
        <v>28</v>
      </c>
      <c r="D2" s="39" t="s">
        <v>13</v>
      </c>
      <c r="E2" s="39" t="s">
        <v>29</v>
      </c>
      <c r="F2" s="39" t="s">
        <v>32</v>
      </c>
      <c r="G2" s="39" t="s">
        <v>33</v>
      </c>
      <c r="H2" s="39" t="s">
        <v>42</v>
      </c>
      <c r="I2" s="39" t="s">
        <v>31</v>
      </c>
    </row>
    <row r="3" spans="1:9" s="46" customFormat="1" ht="13.5" x14ac:dyDescent="0.2">
      <c r="A3" s="58">
        <v>1</v>
      </c>
      <c r="B3" s="61" t="s">
        <v>49</v>
      </c>
      <c r="C3" s="62" t="s">
        <v>50</v>
      </c>
      <c r="D3" s="62" t="s">
        <v>34</v>
      </c>
      <c r="E3" s="61">
        <v>100</v>
      </c>
      <c r="F3" s="63">
        <v>68.3</v>
      </c>
      <c r="G3" s="63">
        <f t="shared" ref="G3:G20" si="0">F3*E3</f>
        <v>6830</v>
      </c>
      <c r="H3" s="63">
        <f t="shared" ref="H3:H28" si="1">F3</f>
        <v>68.3</v>
      </c>
      <c r="I3" s="67"/>
    </row>
    <row r="4" spans="1:9" s="46" customFormat="1" ht="13.5" x14ac:dyDescent="0.2">
      <c r="A4" s="58">
        <v>2</v>
      </c>
      <c r="B4" s="61" t="s">
        <v>51</v>
      </c>
      <c r="C4" s="62" t="s">
        <v>52</v>
      </c>
      <c r="D4" s="62" t="s">
        <v>36</v>
      </c>
      <c r="E4" s="61">
        <v>1200</v>
      </c>
      <c r="F4" s="63">
        <v>2.17</v>
      </c>
      <c r="G4" s="63">
        <f t="shared" si="0"/>
        <v>2604</v>
      </c>
      <c r="H4" s="63">
        <f t="shared" si="1"/>
        <v>2.17</v>
      </c>
      <c r="I4" s="67"/>
    </row>
    <row r="5" spans="1:9" s="46" customFormat="1" ht="13.5" x14ac:dyDescent="0.2">
      <c r="A5" s="58">
        <v>3</v>
      </c>
      <c r="B5" s="61" t="s">
        <v>53</v>
      </c>
      <c r="C5" s="62" t="s">
        <v>54</v>
      </c>
      <c r="D5" s="62" t="s">
        <v>34</v>
      </c>
      <c r="E5" s="61">
        <v>460</v>
      </c>
      <c r="F5" s="63">
        <v>15.23</v>
      </c>
      <c r="G5" s="63">
        <f t="shared" si="0"/>
        <v>7005.8</v>
      </c>
      <c r="H5" s="63">
        <f t="shared" si="1"/>
        <v>15.23</v>
      </c>
      <c r="I5" s="67"/>
    </row>
    <row r="6" spans="1:9" s="46" customFormat="1" ht="13.5" x14ac:dyDescent="0.2">
      <c r="A6" s="58">
        <v>4</v>
      </c>
      <c r="B6" s="61" t="s">
        <v>55</v>
      </c>
      <c r="C6" s="62" t="s">
        <v>56</v>
      </c>
      <c r="D6" s="62" t="s">
        <v>36</v>
      </c>
      <c r="E6" s="61">
        <v>800</v>
      </c>
      <c r="F6" s="63">
        <v>25.42</v>
      </c>
      <c r="G6" s="63">
        <f t="shared" si="0"/>
        <v>20336</v>
      </c>
      <c r="H6" s="63">
        <f t="shared" si="1"/>
        <v>25.42</v>
      </c>
      <c r="I6" s="67"/>
    </row>
    <row r="7" spans="1:9" s="46" customFormat="1" ht="13.5" x14ac:dyDescent="0.2">
      <c r="A7" s="58">
        <v>5</v>
      </c>
      <c r="B7" s="61" t="s">
        <v>57</v>
      </c>
      <c r="C7" s="62" t="s">
        <v>58</v>
      </c>
      <c r="D7" s="62" t="s">
        <v>35</v>
      </c>
      <c r="E7" s="61">
        <v>50</v>
      </c>
      <c r="F7" s="63">
        <v>58.88</v>
      </c>
      <c r="G7" s="63">
        <f t="shared" si="0"/>
        <v>2944</v>
      </c>
      <c r="H7" s="63">
        <f t="shared" si="1"/>
        <v>58.88</v>
      </c>
      <c r="I7" s="67"/>
    </row>
    <row r="8" spans="1:9" s="46" customFormat="1" ht="13.5" x14ac:dyDescent="0.2">
      <c r="A8" s="58">
        <v>6</v>
      </c>
      <c r="B8" s="61" t="s">
        <v>59</v>
      </c>
      <c r="C8" s="62" t="s">
        <v>60</v>
      </c>
      <c r="D8" s="62" t="s">
        <v>36</v>
      </c>
      <c r="E8" s="61">
        <v>4100</v>
      </c>
      <c r="F8" s="63">
        <v>0.24</v>
      </c>
      <c r="G8" s="63">
        <f t="shared" si="0"/>
        <v>984</v>
      </c>
      <c r="H8" s="63">
        <f t="shared" si="1"/>
        <v>0.24</v>
      </c>
      <c r="I8" s="67"/>
    </row>
    <row r="9" spans="1:9" s="46" customFormat="1" ht="13.5" x14ac:dyDescent="0.2">
      <c r="A9" s="58">
        <v>7</v>
      </c>
      <c r="B9" s="61" t="s">
        <v>61</v>
      </c>
      <c r="C9" s="62" t="s">
        <v>62</v>
      </c>
      <c r="D9" s="62" t="s">
        <v>63</v>
      </c>
      <c r="E9" s="61">
        <v>180</v>
      </c>
      <c r="F9" s="63">
        <v>7.51</v>
      </c>
      <c r="G9" s="63">
        <f t="shared" ref="G9:G18" si="2">F9*E9</f>
        <v>1351.8</v>
      </c>
      <c r="H9" s="63">
        <f t="shared" si="1"/>
        <v>7.51</v>
      </c>
      <c r="I9" s="67" t="s">
        <v>102</v>
      </c>
    </row>
    <row r="10" spans="1:9" s="46" customFormat="1" ht="13.5" x14ac:dyDescent="0.2">
      <c r="A10" s="58">
        <v>8</v>
      </c>
      <c r="B10" s="61" t="s">
        <v>64</v>
      </c>
      <c r="C10" s="62" t="s">
        <v>65</v>
      </c>
      <c r="D10" s="62" t="s">
        <v>63</v>
      </c>
      <c r="E10" s="61">
        <v>2650</v>
      </c>
      <c r="F10" s="63">
        <v>6.86</v>
      </c>
      <c r="G10" s="63">
        <f t="shared" si="2"/>
        <v>18179</v>
      </c>
      <c r="H10" s="63">
        <f t="shared" si="1"/>
        <v>6.86</v>
      </c>
      <c r="I10" s="67" t="s">
        <v>102</v>
      </c>
    </row>
    <row r="11" spans="1:9" s="46" customFormat="1" ht="13.5" x14ac:dyDescent="0.2">
      <c r="A11" s="58">
        <v>9</v>
      </c>
      <c r="B11" s="61" t="s">
        <v>66</v>
      </c>
      <c r="C11" s="62" t="s">
        <v>67</v>
      </c>
      <c r="D11" s="62" t="s">
        <v>63</v>
      </c>
      <c r="E11" s="61">
        <v>180</v>
      </c>
      <c r="F11" s="63">
        <v>13.31</v>
      </c>
      <c r="G11" s="63">
        <f t="shared" si="2"/>
        <v>2395.8000000000002</v>
      </c>
      <c r="H11" s="63">
        <f t="shared" si="1"/>
        <v>13.31</v>
      </c>
      <c r="I11" s="67" t="s">
        <v>102</v>
      </c>
    </row>
    <row r="12" spans="1:9" s="46" customFormat="1" ht="13.5" x14ac:dyDescent="0.2">
      <c r="A12" s="58">
        <v>10</v>
      </c>
      <c r="B12" s="61" t="s">
        <v>68</v>
      </c>
      <c r="C12" s="62" t="s">
        <v>69</v>
      </c>
      <c r="D12" s="62" t="s">
        <v>34</v>
      </c>
      <c r="E12" s="61">
        <v>2</v>
      </c>
      <c r="F12" s="63">
        <v>86.82</v>
      </c>
      <c r="G12" s="63">
        <f t="shared" si="2"/>
        <v>173.64</v>
      </c>
      <c r="H12" s="63">
        <f t="shared" si="1"/>
        <v>86.82</v>
      </c>
      <c r="I12" s="67"/>
    </row>
    <row r="13" spans="1:9" s="46" customFormat="1" ht="13.5" x14ac:dyDescent="0.2">
      <c r="A13" s="58">
        <v>11</v>
      </c>
      <c r="B13" s="61" t="s">
        <v>70</v>
      </c>
      <c r="C13" s="62" t="s">
        <v>71</v>
      </c>
      <c r="D13" s="62" t="s">
        <v>34</v>
      </c>
      <c r="E13" s="61">
        <v>2</v>
      </c>
      <c r="F13" s="63">
        <v>146.53</v>
      </c>
      <c r="G13" s="63">
        <f t="shared" si="2"/>
        <v>293.06</v>
      </c>
      <c r="H13" s="63">
        <f t="shared" si="1"/>
        <v>146.53</v>
      </c>
      <c r="I13" s="67"/>
    </row>
    <row r="14" spans="1:9" s="46" customFormat="1" ht="13.5" x14ac:dyDescent="0.2">
      <c r="A14" s="58">
        <v>12</v>
      </c>
      <c r="B14" s="61" t="s">
        <v>72</v>
      </c>
      <c r="C14" s="62" t="s">
        <v>73</v>
      </c>
      <c r="D14" s="62" t="s">
        <v>74</v>
      </c>
      <c r="E14" s="61">
        <v>1440</v>
      </c>
      <c r="F14" s="63">
        <v>6.75</v>
      </c>
      <c r="G14" s="63">
        <f t="shared" si="2"/>
        <v>9720</v>
      </c>
      <c r="H14" s="63">
        <f t="shared" si="1"/>
        <v>6.75</v>
      </c>
      <c r="I14" s="67"/>
    </row>
    <row r="15" spans="1:9" s="46" customFormat="1" ht="13.5" x14ac:dyDescent="0.2">
      <c r="A15" s="58">
        <v>13</v>
      </c>
      <c r="B15" s="61" t="s">
        <v>75</v>
      </c>
      <c r="C15" s="62" t="s">
        <v>76</v>
      </c>
      <c r="D15" s="62" t="s">
        <v>36</v>
      </c>
      <c r="E15" s="61">
        <v>150</v>
      </c>
      <c r="F15" s="63">
        <v>2.88</v>
      </c>
      <c r="G15" s="63">
        <f t="shared" si="2"/>
        <v>432</v>
      </c>
      <c r="H15" s="63">
        <f t="shared" si="1"/>
        <v>2.88</v>
      </c>
      <c r="I15" s="67"/>
    </row>
    <row r="16" spans="1:9" s="46" customFormat="1" ht="13.5" x14ac:dyDescent="0.2">
      <c r="A16" s="58">
        <v>14</v>
      </c>
      <c r="B16" s="61" t="s">
        <v>77</v>
      </c>
      <c r="C16" s="62" t="s">
        <v>78</v>
      </c>
      <c r="D16" s="62" t="s">
        <v>37</v>
      </c>
      <c r="E16" s="61">
        <v>400</v>
      </c>
      <c r="F16" s="63">
        <v>11.47</v>
      </c>
      <c r="G16" s="63">
        <f t="shared" si="2"/>
        <v>4588</v>
      </c>
      <c r="H16" s="63">
        <f t="shared" si="1"/>
        <v>11.47</v>
      </c>
      <c r="I16" s="67"/>
    </row>
    <row r="17" spans="1:9" s="46" customFormat="1" ht="13.5" x14ac:dyDescent="0.2">
      <c r="A17" s="58">
        <v>15</v>
      </c>
      <c r="B17" s="61" t="s">
        <v>79</v>
      </c>
      <c r="C17" s="62" t="s">
        <v>80</v>
      </c>
      <c r="D17" s="62" t="s">
        <v>34</v>
      </c>
      <c r="E17" s="61">
        <v>530</v>
      </c>
      <c r="F17" s="63">
        <v>56.36</v>
      </c>
      <c r="G17" s="63">
        <f t="shared" si="2"/>
        <v>29870.799999999999</v>
      </c>
      <c r="H17" s="63">
        <f t="shared" si="1"/>
        <v>56.36</v>
      </c>
      <c r="I17" s="67" t="s">
        <v>103</v>
      </c>
    </row>
    <row r="18" spans="1:9" s="46" customFormat="1" ht="13.5" x14ac:dyDescent="0.2">
      <c r="A18" s="58">
        <v>16</v>
      </c>
      <c r="B18" s="61" t="s">
        <v>81</v>
      </c>
      <c r="C18" s="62" t="s">
        <v>82</v>
      </c>
      <c r="D18" s="62" t="s">
        <v>34</v>
      </c>
      <c r="E18" s="61">
        <v>310</v>
      </c>
      <c r="F18" s="63">
        <v>38.58</v>
      </c>
      <c r="G18" s="63">
        <f t="shared" si="2"/>
        <v>11959.8</v>
      </c>
      <c r="H18" s="63">
        <f t="shared" si="1"/>
        <v>38.58</v>
      </c>
      <c r="I18" s="67"/>
    </row>
    <row r="19" spans="1:9" s="46" customFormat="1" ht="13.5" x14ac:dyDescent="0.2">
      <c r="A19" s="58">
        <v>17</v>
      </c>
      <c r="B19" s="61" t="s">
        <v>83</v>
      </c>
      <c r="C19" s="62" t="s">
        <v>105</v>
      </c>
      <c r="D19" s="62" t="s">
        <v>36</v>
      </c>
      <c r="E19" s="61">
        <v>5040</v>
      </c>
      <c r="F19" s="63">
        <v>6.9</v>
      </c>
      <c r="G19" s="63">
        <f t="shared" si="0"/>
        <v>34776</v>
      </c>
      <c r="H19" s="63">
        <f t="shared" si="1"/>
        <v>6.9</v>
      </c>
      <c r="I19" s="67" t="s">
        <v>104</v>
      </c>
    </row>
    <row r="20" spans="1:9" s="46" customFormat="1" ht="13.5" x14ac:dyDescent="0.2">
      <c r="A20" s="58">
        <v>18</v>
      </c>
      <c r="B20" s="61" t="s">
        <v>84</v>
      </c>
      <c r="C20" s="62" t="s">
        <v>85</v>
      </c>
      <c r="D20" s="62" t="s">
        <v>36</v>
      </c>
      <c r="E20" s="61">
        <v>360</v>
      </c>
      <c r="F20" s="63">
        <v>3.34</v>
      </c>
      <c r="G20" s="63">
        <f t="shared" si="0"/>
        <v>1202.3999999999999</v>
      </c>
      <c r="H20" s="63">
        <f t="shared" si="1"/>
        <v>3.34</v>
      </c>
      <c r="I20" s="67"/>
    </row>
    <row r="21" spans="1:9" s="46" customFormat="1" ht="13.5" x14ac:dyDescent="0.2">
      <c r="A21" s="58">
        <v>19</v>
      </c>
      <c r="B21" s="61" t="s">
        <v>86</v>
      </c>
      <c r="C21" s="62" t="s">
        <v>87</v>
      </c>
      <c r="D21" s="62" t="s">
        <v>36</v>
      </c>
      <c r="E21" s="61">
        <v>2000</v>
      </c>
      <c r="F21" s="63">
        <v>0.89</v>
      </c>
      <c r="G21" s="63">
        <f t="shared" ref="G21:G22" si="3">F21*E21</f>
        <v>1780</v>
      </c>
      <c r="H21" s="63">
        <f t="shared" si="1"/>
        <v>0.89</v>
      </c>
      <c r="I21" s="67"/>
    </row>
    <row r="22" spans="1:9" s="46" customFormat="1" ht="13.5" x14ac:dyDescent="0.2">
      <c r="A22" s="58">
        <v>20</v>
      </c>
      <c r="B22" s="61" t="s">
        <v>88</v>
      </c>
      <c r="C22" s="62" t="s">
        <v>89</v>
      </c>
      <c r="D22" s="62" t="s">
        <v>35</v>
      </c>
      <c r="E22" s="61">
        <v>80</v>
      </c>
      <c r="F22" s="63">
        <v>18.43</v>
      </c>
      <c r="G22" s="63">
        <f t="shared" si="3"/>
        <v>1474.4</v>
      </c>
      <c r="H22" s="63">
        <f t="shared" si="1"/>
        <v>18.43</v>
      </c>
      <c r="I22" s="67"/>
    </row>
    <row r="23" spans="1:9" s="46" customFormat="1" ht="13.5" x14ac:dyDescent="0.2">
      <c r="A23" s="58">
        <v>21</v>
      </c>
      <c r="B23" s="61" t="s">
        <v>90</v>
      </c>
      <c r="C23" s="62" t="s">
        <v>91</v>
      </c>
      <c r="D23" s="62" t="s">
        <v>34</v>
      </c>
      <c r="E23" s="61">
        <v>400</v>
      </c>
      <c r="F23" s="63">
        <v>5.73</v>
      </c>
      <c r="G23" s="63">
        <f t="shared" ref="G23:G28" si="4">F23*E23</f>
        <v>2292</v>
      </c>
      <c r="H23" s="63">
        <f t="shared" si="1"/>
        <v>5.73</v>
      </c>
      <c r="I23" s="67"/>
    </row>
    <row r="24" spans="1:9" s="46" customFormat="1" ht="13.5" x14ac:dyDescent="0.2">
      <c r="A24" s="58">
        <v>22</v>
      </c>
      <c r="B24" s="61" t="s">
        <v>92</v>
      </c>
      <c r="C24" s="62" t="s">
        <v>93</v>
      </c>
      <c r="D24" s="62" t="s">
        <v>36</v>
      </c>
      <c r="E24" s="61">
        <v>4050</v>
      </c>
      <c r="F24" s="63">
        <v>14.08</v>
      </c>
      <c r="G24" s="63">
        <f t="shared" si="4"/>
        <v>57024</v>
      </c>
      <c r="H24" s="63">
        <f t="shared" si="1"/>
        <v>14.08</v>
      </c>
      <c r="I24" s="67"/>
    </row>
    <row r="25" spans="1:9" s="46" customFormat="1" ht="13.5" x14ac:dyDescent="0.2">
      <c r="A25" s="58">
        <v>23</v>
      </c>
      <c r="B25" s="61" t="s">
        <v>94</v>
      </c>
      <c r="C25" s="62" t="s">
        <v>95</v>
      </c>
      <c r="D25" s="62" t="s">
        <v>36</v>
      </c>
      <c r="E25" s="61">
        <v>1500</v>
      </c>
      <c r="F25" s="63">
        <v>3.45</v>
      </c>
      <c r="G25" s="63">
        <f t="shared" si="4"/>
        <v>5175</v>
      </c>
      <c r="H25" s="63">
        <f t="shared" si="1"/>
        <v>3.45</v>
      </c>
      <c r="I25" s="67"/>
    </row>
    <row r="26" spans="1:9" s="46" customFormat="1" ht="13.5" x14ac:dyDescent="0.2">
      <c r="A26" s="58">
        <v>24</v>
      </c>
      <c r="B26" s="61" t="s">
        <v>96</v>
      </c>
      <c r="C26" s="62" t="s">
        <v>97</v>
      </c>
      <c r="D26" s="62" t="s">
        <v>36</v>
      </c>
      <c r="E26" s="61">
        <v>16200</v>
      </c>
      <c r="F26" s="63">
        <v>6.8</v>
      </c>
      <c r="G26" s="63">
        <f t="shared" si="4"/>
        <v>110160</v>
      </c>
      <c r="H26" s="63">
        <f t="shared" si="1"/>
        <v>6.8</v>
      </c>
      <c r="I26" s="67"/>
    </row>
    <row r="27" spans="1:9" s="46" customFormat="1" ht="13.5" x14ac:dyDescent="0.2">
      <c r="A27" s="58">
        <v>25</v>
      </c>
      <c r="B27" s="61" t="s">
        <v>98</v>
      </c>
      <c r="C27" s="62" t="s">
        <v>99</v>
      </c>
      <c r="D27" s="62" t="s">
        <v>36</v>
      </c>
      <c r="E27" s="61">
        <v>11500</v>
      </c>
      <c r="F27" s="63">
        <v>0.76</v>
      </c>
      <c r="G27" s="63">
        <f t="shared" si="4"/>
        <v>8740</v>
      </c>
      <c r="H27" s="63">
        <f t="shared" si="1"/>
        <v>0.76</v>
      </c>
      <c r="I27" s="67"/>
    </row>
    <row r="28" spans="1:9" s="46" customFormat="1" ht="13.5" x14ac:dyDescent="0.2">
      <c r="A28" s="58">
        <v>26</v>
      </c>
      <c r="B28" s="61" t="s">
        <v>100</v>
      </c>
      <c r="C28" s="62" t="s">
        <v>101</v>
      </c>
      <c r="D28" s="62" t="s">
        <v>34</v>
      </c>
      <c r="E28" s="61">
        <v>33</v>
      </c>
      <c r="F28" s="63">
        <v>221.31</v>
      </c>
      <c r="G28" s="63">
        <f t="shared" si="4"/>
        <v>7303.2300000000005</v>
      </c>
      <c r="H28" s="63">
        <f t="shared" si="1"/>
        <v>221.31</v>
      </c>
      <c r="I28" s="67"/>
    </row>
    <row r="29" spans="1:9" x14ac:dyDescent="0.2">
      <c r="A29" s="40"/>
      <c r="B29" s="42"/>
      <c r="C29" s="42"/>
      <c r="D29" s="43"/>
      <c r="E29" s="42"/>
      <c r="F29" s="45"/>
      <c r="G29" s="64"/>
      <c r="H29" s="65"/>
      <c r="I29" s="66"/>
    </row>
    <row r="30" spans="1:9" x14ac:dyDescent="0.2">
      <c r="A30" s="41"/>
      <c r="B30" s="41"/>
      <c r="C30" s="41"/>
      <c r="D30" s="41"/>
      <c r="E30" s="41"/>
      <c r="F30" s="44" t="s">
        <v>30</v>
      </c>
      <c r="G30" s="68">
        <f>SUM(G3:G29)</f>
        <v>349594.73</v>
      </c>
      <c r="H30" s="56"/>
      <c r="I30" s="41"/>
    </row>
  </sheetData>
  <autoFilter ref="A2:I2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LISTA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2024-04-23T14:07:53Z</cp:lastPrinted>
  <dcterms:created xsi:type="dcterms:W3CDTF">2008-05-09T21:50:02Z</dcterms:created>
  <dcterms:modified xsi:type="dcterms:W3CDTF">2024-04-23T16:55:24Z</dcterms:modified>
</cp:coreProperties>
</file>