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3-25 (2C) MATERIAL MEDICO\"/>
    </mc:Choice>
  </mc:AlternateContent>
  <xr:revisionPtr revIDLastSave="0" documentId="8_{5C4473DF-87CE-49DC-9AE7-01E243429B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cotiz1!$A$17:$L$61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49" i="9" l="1"/>
  <c r="L48" i="9"/>
  <c r="L47" i="9"/>
  <c r="L46" i="9"/>
  <c r="L45" i="9"/>
  <c r="L44" i="9"/>
  <c r="L43" i="9"/>
  <c r="L40" i="9"/>
  <c r="L37" i="9"/>
  <c r="L36" i="9" l="1"/>
  <c r="C57" i="9"/>
  <c r="L57" i="9" s="1"/>
  <c r="C56" i="9"/>
  <c r="L56" i="9" s="1"/>
  <c r="C53" i="9"/>
  <c r="L53" i="9" s="1"/>
  <c r="L50" i="9"/>
  <c r="L33" i="9"/>
  <c r="L32" i="9"/>
  <c r="L31" i="9"/>
  <c r="L30" i="9"/>
  <c r="L29" i="9"/>
  <c r="L28" i="9"/>
  <c r="L27" i="9"/>
  <c r="L26" i="9"/>
  <c r="L18" i="9"/>
  <c r="E58" i="9"/>
  <c r="E57" i="9"/>
  <c r="D57" i="9"/>
  <c r="B57" i="9"/>
  <c r="E56" i="9"/>
  <c r="D56" i="9"/>
  <c r="B56" i="9"/>
  <c r="E54" i="9"/>
  <c r="E53" i="9"/>
  <c r="D53" i="9"/>
  <c r="B53" i="9"/>
  <c r="H6" i="9"/>
</calcChain>
</file>

<file path=xl/sharedStrings.xml><?xml version="1.0" encoding="utf-8"?>
<sst xmlns="http://schemas.openxmlformats.org/spreadsheetml/2006/main" count="129" uniqueCount="95">
  <si>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</si>
  <si>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</si>
  <si>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</si>
  <si>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</si>
  <si>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</si>
  <si>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</si>
  <si>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</si>
  <si>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</si>
  <si>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</si>
  <si>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</si>
  <si>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</si>
  <si>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</si>
  <si>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</si>
  <si>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</si>
  <si>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</si>
  <si>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</si>
  <si>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</si>
  <si>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</si>
  <si>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</si>
  <si>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</si>
  <si>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</si>
  <si>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</si>
  <si>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</si>
  <si>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</si>
  <si>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</si>
  <si>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</si>
  <si>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</si>
  <si>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</si>
  <si>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</si>
  <si>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</si>
  <si>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</si>
  <si>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</si>
  <si>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</si>
  <si>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</si>
  <si>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</si>
  <si>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</si>
  <si>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MMQ-BOL-0010</t>
  </si>
  <si>
    <t>PIEZA</t>
  </si>
  <si>
    <t>MMQ-BOL-0013</t>
  </si>
  <si>
    <t>MMQ-CUR-0003</t>
  </si>
  <si>
    <t>MMQ-CUR-0017</t>
  </si>
  <si>
    <t>MMQ-DRE-0001</t>
  </si>
  <si>
    <t>MMQ-DRE-0002</t>
  </si>
  <si>
    <t>MMQ-MIS-0015</t>
  </si>
  <si>
    <t>MMQ-MIS-0022</t>
  </si>
  <si>
    <t>MMQ-MIS-0026</t>
  </si>
  <si>
    <t>MMQ-MIS-0040</t>
  </si>
  <si>
    <t>MMQ-SON-0050</t>
  </si>
  <si>
    <t>MMQ-SON-0051</t>
  </si>
  <si>
    <t>MMQ-SUT-0003</t>
  </si>
  <si>
    <t>MMQ-SUT-0041</t>
  </si>
  <si>
    <t>MMQ-SUT-0066</t>
  </si>
  <si>
    <t>MMQ-SUT-0068</t>
  </si>
  <si>
    <t>MMQ-SUT-0069</t>
  </si>
  <si>
    <t>MMQ-SUT-0070</t>
  </si>
  <si>
    <t>MMQ-VEN-0001</t>
  </si>
  <si>
    <t>MMQ-VEN-0010</t>
  </si>
  <si>
    <t>BOLSA COLECTORA DE ORINA NIÑA/NIÑO</t>
  </si>
  <si>
    <t>APOSITO ADHESIVO PARA FIJACION DE CATETER ADULTO</t>
  </si>
  <si>
    <t>DRENAJE ASPIRATIVO 400-600 ML CON CATETER 14 FR</t>
  </si>
  <si>
    <t>DRENAJE ASPIRATIVO 400-600 ML CON CATETER 16 FR</t>
  </si>
  <si>
    <t>ELECTRODO DE ESPUMA ADULTOS</t>
  </si>
  <si>
    <t>FERULA PARA DEDO 1/2 PULGADA 18 CM RECTA</t>
  </si>
  <si>
    <t>TACOS DE GOMA MEDIANO PARA TRAUMATOLOGIA</t>
  </si>
  <si>
    <t>SONDA NELATON DE LATEX ROJA N°14</t>
  </si>
  <si>
    <t>SONDA NELATON DE LATEX ROJA N°16</t>
  </si>
  <si>
    <t>SUTURA CAT GUT SIMPLE 2/0 CON AGUJA 3.0 CM</t>
  </si>
  <si>
    <t>SUTURA POLIGLACTINA CON ESTEARATO 5/0 CON AGUJA 1.5 CM</t>
  </si>
  <si>
    <t>SUTURA SEDA 1 CON AGUJA 3.0 CM</t>
  </si>
  <si>
    <t>SUTURA BARBADA CALIBRE 2/0</t>
  </si>
  <si>
    <t>SUTURA BARBADA CALIBRE 0</t>
  </si>
  <si>
    <t>SUTURA BARBADA CALIBRE 3-0</t>
  </si>
  <si>
    <t>VENDA ELASTICA 4.5 PULGADAS X 5 M COLOR PIEL</t>
  </si>
  <si>
    <t>VENDA ELASTICA 12 CM PARA TORAX</t>
  </si>
  <si>
    <t>TELA ADHESIVA ANTIALERGICA COLOR PIEL 1/2 PULGADA</t>
  </si>
  <si>
    <t>Bolsa para Ostomias con hidrocoloide de alta adhesividad</t>
  </si>
  <si>
    <t>Base en forma de flor</t>
  </si>
  <si>
    <t>Tejido de cobertura suave de algodón</t>
  </si>
  <si>
    <t>Diámetros recortables</t>
  </si>
  <si>
    <t>Filtro de carbono incorporado</t>
  </si>
  <si>
    <t>SIN CARAYA</t>
  </si>
  <si>
    <t>Metalica recubierta de plastico con capuchon protector</t>
  </si>
  <si>
    <t>Mediana Compresion</t>
  </si>
  <si>
    <t>Alta Compresion</t>
  </si>
  <si>
    <t>Drenaje plano, 100% silicona</t>
  </si>
  <si>
    <t>Multiperforado</t>
  </si>
  <si>
    <t>De 7 mm de ancho (n°7)</t>
  </si>
  <si>
    <t>Material: Goma latex roja</t>
  </si>
  <si>
    <t>CB-CP-33-25 (2C)</t>
  </si>
  <si>
    <t>Agosto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</si>
  <si>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14 de agosto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</si>
  <si>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LANCETAS CAJA POR 100 PIEZAS CAJA</t>
  </si>
  <si>
    <t>BOLSA DE COLOSTOMIA 76 MM CON CLIP Y DISCO DE SEGURIDAD CON CARAYA</t>
  </si>
  <si>
    <t>SOBRE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</si>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</sst>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62</xdr:row>
      <xdr:rowOff>285752</xdr:rowOff>
    </xdr:from>
    <xdr:to>
      <xdr:col>3</xdr:col>
      <xdr:colOff>352425</xdr:colOff>
      <xdr:row>64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showGridLines="0" tabSelected="1" topLeftCell="A2" zoomScaleNormal="10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3" t="s">
        <v>1</v>
      </c>
      <c r="K1" s="80" t="s">
        <v>88</v>
      </c>
      <c r="L1" s="8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3"/>
      <c r="K2" s="80"/>
      <c r="L2" s="8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4" t="s">
        <v>28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2"/>
      <c r="B6" s="2"/>
      <c r="C6" s="2"/>
      <c r="D6" s="33"/>
      <c r="F6" s="85" t="s">
        <v>3</v>
      </c>
      <c r="G6" s="85"/>
      <c r="H6" s="27" t="str">
        <f>+K1</f>
        <v>CB-CP-33-25 (2C)</v>
      </c>
    </row>
    <row r="7" spans="1:12" s="23" customFormat="1" ht="21" customHeight="1" x14ac:dyDescent="0.2">
      <c r="D7" s="34"/>
      <c r="E7" s="24" t="s">
        <v>0</v>
      </c>
      <c r="F7" s="55">
        <v>11</v>
      </c>
      <c r="G7" s="24" t="s">
        <v>4</v>
      </c>
      <c r="H7" s="26" t="s">
        <v>89</v>
      </c>
      <c r="I7" s="25" t="s">
        <v>33</v>
      </c>
    </row>
    <row r="8" spans="1:12" ht="6.75" customHeight="1" x14ac:dyDescent="0.2"/>
    <row r="9" spans="1:12" ht="24.75" customHeight="1" x14ac:dyDescent="0.2">
      <c r="A9" s="10"/>
      <c r="B9" s="10"/>
      <c r="C9" s="81" t="s">
        <v>5</v>
      </c>
      <c r="D9" s="82"/>
      <c r="E9" s="91"/>
      <c r="F9" s="92"/>
      <c r="G9" s="93"/>
      <c r="H9" s="11" t="s">
        <v>6</v>
      </c>
      <c r="I9" s="97"/>
      <c r="J9" s="98"/>
      <c r="K9" s="98"/>
      <c r="L9" s="99"/>
    </row>
    <row r="10" spans="1:12" ht="22.5" customHeight="1" x14ac:dyDescent="0.2">
      <c r="A10" s="10"/>
      <c r="B10" s="10"/>
      <c r="C10" s="81" t="s">
        <v>35</v>
      </c>
      <c r="D10" s="82"/>
      <c r="E10" s="94"/>
      <c r="F10" s="95"/>
      <c r="G10" s="96"/>
      <c r="H10" s="11" t="s">
        <v>7</v>
      </c>
      <c r="I10" s="97"/>
      <c r="J10" s="98"/>
      <c r="K10" s="98"/>
      <c r="L10" s="99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34.5" customHeight="1" thickBot="1" x14ac:dyDescent="0.25">
      <c r="A13" s="14"/>
      <c r="B13" s="86" t="s">
        <v>32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s="37" customFormat="1" ht="18" x14ac:dyDescent="0.25">
      <c r="A14" s="71" t="s">
        <v>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2" s="37" customFormat="1" ht="18" x14ac:dyDescent="0.25">
      <c r="A15" s="74" t="s">
        <v>34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2" s="37" customFormat="1" ht="18.75" thickBot="1" x14ac:dyDescent="0.3">
      <c r="A16" s="77" t="s">
        <v>30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29</v>
      </c>
      <c r="J17" s="40" t="s">
        <v>16</v>
      </c>
      <c r="K17" s="40" t="s">
        <v>17</v>
      </c>
      <c r="L17" s="41" t="s">
        <v>18</v>
      </c>
    </row>
    <row r="18" spans="1:12" s="15" customFormat="1" ht="48" customHeight="1" x14ac:dyDescent="0.2">
      <c r="A18" s="63">
        <v>1</v>
      </c>
      <c r="B18" s="59" t="s">
        <v>36</v>
      </c>
      <c r="C18" s="60">
        <v>60</v>
      </c>
      <c r="D18" s="59" t="s">
        <v>37</v>
      </c>
      <c r="E18" s="47" t="s">
        <v>92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2" s="15" customFormat="1" x14ac:dyDescent="0.2">
      <c r="A19" s="63"/>
      <c r="B19" s="59"/>
      <c r="C19" s="60"/>
      <c r="D19" s="59"/>
      <c r="E19" s="44" t="s">
        <v>94</v>
      </c>
      <c r="F19" s="44" t="s">
        <v>25</v>
      </c>
      <c r="G19" s="61"/>
      <c r="H19" s="61"/>
      <c r="I19" s="61"/>
      <c r="J19" s="61"/>
      <c r="K19" s="61"/>
      <c r="L19" s="62"/>
    </row>
    <row r="20" spans="1:12" s="30" customFormat="1" ht="22.5" x14ac:dyDescent="0.25">
      <c r="A20" s="63"/>
      <c r="B20" s="59"/>
      <c r="C20" s="60"/>
      <c r="D20" s="59"/>
      <c r="E20" s="36" t="s">
        <v>75</v>
      </c>
      <c r="F20" s="29"/>
      <c r="G20" s="61"/>
      <c r="H20" s="61"/>
      <c r="I20" s="61"/>
      <c r="J20" s="61"/>
      <c r="K20" s="61"/>
      <c r="L20" s="62"/>
    </row>
    <row r="21" spans="1:12" s="30" customFormat="1" ht="18.75" x14ac:dyDescent="0.25">
      <c r="A21" s="63"/>
      <c r="B21" s="59"/>
      <c r="C21" s="60"/>
      <c r="D21" s="59"/>
      <c r="E21" s="36" t="s">
        <v>76</v>
      </c>
      <c r="F21" s="29"/>
      <c r="G21" s="61"/>
      <c r="H21" s="61"/>
      <c r="I21" s="61"/>
      <c r="J21" s="61"/>
      <c r="K21" s="61"/>
      <c r="L21" s="62"/>
    </row>
    <row r="22" spans="1:12" s="30" customFormat="1" ht="18.75" x14ac:dyDescent="0.25">
      <c r="A22" s="63"/>
      <c r="B22" s="59"/>
      <c r="C22" s="60"/>
      <c r="D22" s="59"/>
      <c r="E22" s="36" t="s">
        <v>77</v>
      </c>
      <c r="F22" s="29"/>
      <c r="G22" s="61"/>
      <c r="H22" s="61"/>
      <c r="I22" s="61"/>
      <c r="J22" s="61"/>
      <c r="K22" s="61"/>
      <c r="L22" s="62"/>
    </row>
    <row r="23" spans="1:12" s="30" customFormat="1" ht="18.75" x14ac:dyDescent="0.25">
      <c r="A23" s="63"/>
      <c r="B23" s="59"/>
      <c r="C23" s="60"/>
      <c r="D23" s="59"/>
      <c r="E23" s="36" t="s">
        <v>78</v>
      </c>
      <c r="F23" s="29"/>
      <c r="G23" s="61"/>
      <c r="H23" s="61"/>
      <c r="I23" s="61"/>
      <c r="J23" s="61"/>
      <c r="K23" s="61"/>
      <c r="L23" s="62"/>
    </row>
    <row r="24" spans="1:12" s="30" customFormat="1" ht="18.75" x14ac:dyDescent="0.25">
      <c r="A24" s="63"/>
      <c r="B24" s="59"/>
      <c r="C24" s="60"/>
      <c r="D24" s="59"/>
      <c r="E24" s="36" t="s">
        <v>79</v>
      </c>
      <c r="F24" s="29"/>
      <c r="G24" s="61"/>
      <c r="H24" s="61"/>
      <c r="I24" s="61"/>
      <c r="J24" s="61"/>
      <c r="K24" s="61"/>
      <c r="L24" s="62"/>
    </row>
    <row r="25" spans="1:12" s="30" customFormat="1" ht="18.75" x14ac:dyDescent="0.25">
      <c r="A25" s="63"/>
      <c r="B25" s="59"/>
      <c r="C25" s="60"/>
      <c r="D25" s="59"/>
      <c r="E25" s="36" t="s">
        <v>80</v>
      </c>
      <c r="F25" s="29"/>
      <c r="G25" s="61"/>
      <c r="H25" s="61"/>
      <c r="I25" s="61"/>
      <c r="J25" s="61"/>
      <c r="K25" s="61"/>
      <c r="L25" s="62"/>
    </row>
    <row r="26" spans="1:12" s="15" customFormat="1" ht="48" customHeight="1" x14ac:dyDescent="0.2">
      <c r="A26" s="56">
        <v>2</v>
      </c>
      <c r="B26" s="57" t="s">
        <v>38</v>
      </c>
      <c r="C26" s="58">
        <v>700</v>
      </c>
      <c r="D26" s="57" t="s">
        <v>37</v>
      </c>
      <c r="E26" s="47" t="s">
        <v>57</v>
      </c>
      <c r="F26" s="42"/>
      <c r="G26" s="42"/>
      <c r="H26" s="42"/>
      <c r="I26" s="42"/>
      <c r="J26" s="42"/>
      <c r="K26" s="43"/>
      <c r="L26" s="45">
        <f>C26*K26</f>
        <v>0</v>
      </c>
    </row>
    <row r="27" spans="1:12" s="15" customFormat="1" ht="48" customHeight="1" x14ac:dyDescent="0.2">
      <c r="A27" s="56">
        <v>3</v>
      </c>
      <c r="B27" s="57" t="s">
        <v>39</v>
      </c>
      <c r="C27" s="58">
        <v>1550</v>
      </c>
      <c r="D27" s="57" t="s">
        <v>37</v>
      </c>
      <c r="E27" s="47" t="s">
        <v>58</v>
      </c>
      <c r="F27" s="42"/>
      <c r="G27" s="42"/>
      <c r="H27" s="42"/>
      <c r="I27" s="42"/>
      <c r="J27" s="42"/>
      <c r="K27" s="43"/>
      <c r="L27" s="45">
        <f>C27*K27</f>
        <v>0</v>
      </c>
    </row>
    <row r="28" spans="1:12" s="15" customFormat="1" ht="48" customHeight="1" x14ac:dyDescent="0.2">
      <c r="A28" s="56">
        <v>4</v>
      </c>
      <c r="B28" s="57" t="s">
        <v>40</v>
      </c>
      <c r="C28" s="58">
        <v>50</v>
      </c>
      <c r="D28" s="57" t="s">
        <v>37</v>
      </c>
      <c r="E28" s="47" t="s">
        <v>74</v>
      </c>
      <c r="F28" s="42"/>
      <c r="G28" s="42"/>
      <c r="H28" s="42"/>
      <c r="I28" s="42"/>
      <c r="J28" s="42"/>
      <c r="K28" s="43"/>
      <c r="L28" s="45">
        <f>C28*K28</f>
        <v>0</v>
      </c>
    </row>
    <row r="29" spans="1:12" s="15" customFormat="1" ht="48" customHeight="1" x14ac:dyDescent="0.2">
      <c r="A29" s="56">
        <v>5</v>
      </c>
      <c r="B29" s="57" t="s">
        <v>41</v>
      </c>
      <c r="C29" s="58">
        <v>5</v>
      </c>
      <c r="D29" s="57" t="s">
        <v>37</v>
      </c>
      <c r="E29" s="47" t="s">
        <v>59</v>
      </c>
      <c r="F29" s="42"/>
      <c r="G29" s="42"/>
      <c r="H29" s="42"/>
      <c r="I29" s="42"/>
      <c r="J29" s="42"/>
      <c r="K29" s="43"/>
      <c r="L29" s="45">
        <f>C29*K29</f>
        <v>0</v>
      </c>
    </row>
    <row r="30" spans="1:12" s="15" customFormat="1" ht="48" customHeight="1" x14ac:dyDescent="0.2">
      <c r="A30" s="56">
        <v>6</v>
      </c>
      <c r="B30" s="57" t="s">
        <v>42</v>
      </c>
      <c r="C30" s="58">
        <v>10</v>
      </c>
      <c r="D30" s="57" t="s">
        <v>37</v>
      </c>
      <c r="E30" s="47" t="s">
        <v>60</v>
      </c>
      <c r="F30" s="42"/>
      <c r="G30" s="42"/>
      <c r="H30" s="42"/>
      <c r="I30" s="42"/>
      <c r="J30" s="42"/>
      <c r="K30" s="43"/>
      <c r="L30" s="45">
        <f>C30*K30</f>
        <v>0</v>
      </c>
    </row>
    <row r="31" spans="1:12" s="15" customFormat="1" ht="48" customHeight="1" x14ac:dyDescent="0.2">
      <c r="A31" s="56">
        <v>7</v>
      </c>
      <c r="B31" s="57" t="s">
        <v>43</v>
      </c>
      <c r="C31" s="58">
        <v>1200</v>
      </c>
      <c r="D31" s="57" t="s">
        <v>37</v>
      </c>
      <c r="E31" s="47" t="s">
        <v>61</v>
      </c>
      <c r="F31" s="42"/>
      <c r="G31" s="42"/>
      <c r="H31" s="42"/>
      <c r="I31" s="42"/>
      <c r="J31" s="42"/>
      <c r="K31" s="43"/>
      <c r="L31" s="45">
        <f>C31*K31</f>
        <v>0</v>
      </c>
    </row>
    <row r="32" spans="1:12" s="15" customFormat="1" ht="48" customHeight="1" x14ac:dyDescent="0.2">
      <c r="A32" s="56">
        <v>8</v>
      </c>
      <c r="B32" s="57" t="s">
        <v>44</v>
      </c>
      <c r="C32" s="58">
        <v>20</v>
      </c>
      <c r="D32" s="57" t="s">
        <v>37</v>
      </c>
      <c r="E32" s="47" t="s">
        <v>62</v>
      </c>
      <c r="F32" s="42"/>
      <c r="G32" s="42"/>
      <c r="H32" s="42"/>
      <c r="I32" s="42"/>
      <c r="J32" s="42"/>
      <c r="K32" s="43"/>
      <c r="L32" s="45">
        <f>C32*K32</f>
        <v>0</v>
      </c>
    </row>
    <row r="33" spans="1:12" s="15" customFormat="1" ht="48" customHeight="1" x14ac:dyDescent="0.2">
      <c r="A33" s="63">
        <v>9</v>
      </c>
      <c r="B33" s="59" t="s">
        <v>45</v>
      </c>
      <c r="C33" s="60">
        <v>1000</v>
      </c>
      <c r="D33" s="59" t="s">
        <v>37</v>
      </c>
      <c r="E33" s="47" t="s">
        <v>91</v>
      </c>
      <c r="F33" s="42"/>
      <c r="G33" s="42"/>
      <c r="H33" s="42"/>
      <c r="I33" s="42"/>
      <c r="J33" s="42"/>
      <c r="K33" s="43"/>
      <c r="L33" s="45">
        <f>C33*K33</f>
        <v>0</v>
      </c>
    </row>
    <row r="34" spans="1:12" s="15" customFormat="1" x14ac:dyDescent="0.2">
      <c r="A34" s="63"/>
      <c r="B34" s="59"/>
      <c r="C34" s="60"/>
      <c r="D34" s="59"/>
      <c r="E34" s="44" t="s">
        <v>94</v>
      </c>
      <c r="F34" s="44" t="s">
        <v>25</v>
      </c>
      <c r="G34" s="61"/>
      <c r="H34" s="61"/>
      <c r="I34" s="61"/>
      <c r="J34" s="61"/>
      <c r="K34" s="61"/>
      <c r="L34" s="62"/>
    </row>
    <row r="35" spans="1:12" s="30" customFormat="1" ht="22.5" x14ac:dyDescent="0.25">
      <c r="A35" s="63"/>
      <c r="B35" s="59"/>
      <c r="C35" s="60"/>
      <c r="D35" s="59"/>
      <c r="E35" s="36" t="s">
        <v>81</v>
      </c>
      <c r="F35" s="29"/>
      <c r="G35" s="61"/>
      <c r="H35" s="61"/>
      <c r="I35" s="61"/>
      <c r="J35" s="61"/>
      <c r="K35" s="61"/>
      <c r="L35" s="62"/>
    </row>
    <row r="36" spans="1:12" s="15" customFormat="1" ht="48" customHeight="1" x14ac:dyDescent="0.2">
      <c r="A36" s="56">
        <v>10</v>
      </c>
      <c r="B36" s="57" t="s">
        <v>46</v>
      </c>
      <c r="C36" s="58">
        <v>10</v>
      </c>
      <c r="D36" s="57" t="s">
        <v>37</v>
      </c>
      <c r="E36" s="47" t="s">
        <v>63</v>
      </c>
      <c r="F36" s="42"/>
      <c r="G36" s="42"/>
      <c r="H36" s="42"/>
      <c r="I36" s="42"/>
      <c r="J36" s="42"/>
      <c r="K36" s="43"/>
      <c r="L36" s="45">
        <f>C36*K36</f>
        <v>0</v>
      </c>
    </row>
    <row r="37" spans="1:12" s="15" customFormat="1" ht="48" customHeight="1" x14ac:dyDescent="0.2">
      <c r="A37" s="63">
        <v>15</v>
      </c>
      <c r="B37" s="59" t="s">
        <v>47</v>
      </c>
      <c r="C37" s="60">
        <v>200</v>
      </c>
      <c r="D37" s="59" t="s">
        <v>37</v>
      </c>
      <c r="E37" s="47" t="s">
        <v>64</v>
      </c>
      <c r="F37" s="42"/>
      <c r="G37" s="42"/>
      <c r="H37" s="42"/>
      <c r="I37" s="42"/>
      <c r="J37" s="42"/>
      <c r="K37" s="43"/>
      <c r="L37" s="45">
        <f>C37*K37</f>
        <v>0</v>
      </c>
    </row>
    <row r="38" spans="1:12" s="15" customFormat="1" x14ac:dyDescent="0.2">
      <c r="A38" s="63"/>
      <c r="B38" s="59"/>
      <c r="C38" s="60"/>
      <c r="D38" s="59"/>
      <c r="E38" s="44" t="s">
        <v>94</v>
      </c>
      <c r="F38" s="44" t="s">
        <v>25</v>
      </c>
      <c r="G38" s="61"/>
      <c r="H38" s="61"/>
      <c r="I38" s="61"/>
      <c r="J38" s="61"/>
      <c r="K38" s="61"/>
      <c r="L38" s="62"/>
    </row>
    <row r="39" spans="1:12" s="30" customFormat="1" ht="18.75" x14ac:dyDescent="0.25">
      <c r="A39" s="63"/>
      <c r="B39" s="59"/>
      <c r="C39" s="60"/>
      <c r="D39" s="59"/>
      <c r="E39" s="36" t="s">
        <v>87</v>
      </c>
      <c r="F39" s="29"/>
      <c r="G39" s="61"/>
      <c r="H39" s="61"/>
      <c r="I39" s="61"/>
      <c r="J39" s="61"/>
      <c r="K39" s="61"/>
      <c r="L39" s="62"/>
    </row>
    <row r="40" spans="1:12" s="15" customFormat="1" ht="48" customHeight="1" x14ac:dyDescent="0.2">
      <c r="A40" s="63">
        <v>16</v>
      </c>
      <c r="B40" s="59" t="s">
        <v>48</v>
      </c>
      <c r="C40" s="60">
        <v>110</v>
      </c>
      <c r="D40" s="59" t="s">
        <v>37</v>
      </c>
      <c r="E40" s="47" t="s">
        <v>65</v>
      </c>
      <c r="F40" s="42"/>
      <c r="G40" s="42"/>
      <c r="H40" s="42"/>
      <c r="I40" s="42"/>
      <c r="J40" s="42"/>
      <c r="K40" s="43"/>
      <c r="L40" s="45">
        <f>C40*K40</f>
        <v>0</v>
      </c>
    </row>
    <row r="41" spans="1:12" s="15" customFormat="1" x14ac:dyDescent="0.2">
      <c r="A41" s="63"/>
      <c r="B41" s="59"/>
      <c r="C41" s="60"/>
      <c r="D41" s="59"/>
      <c r="E41" s="44" t="s">
        <v>94</v>
      </c>
      <c r="F41" s="44" t="s">
        <v>25</v>
      </c>
      <c r="G41" s="61"/>
      <c r="H41" s="61"/>
      <c r="I41" s="61"/>
      <c r="J41" s="61"/>
      <c r="K41" s="61"/>
      <c r="L41" s="62"/>
    </row>
    <row r="42" spans="1:12" s="30" customFormat="1" ht="18.75" x14ac:dyDescent="0.25">
      <c r="A42" s="63"/>
      <c r="B42" s="59"/>
      <c r="C42" s="60"/>
      <c r="D42" s="59"/>
      <c r="E42" s="36" t="s">
        <v>87</v>
      </c>
      <c r="F42" s="29"/>
      <c r="G42" s="61"/>
      <c r="H42" s="61"/>
      <c r="I42" s="61"/>
      <c r="J42" s="61"/>
      <c r="K42" s="61"/>
      <c r="L42" s="62"/>
    </row>
    <row r="43" spans="1:12" s="15" customFormat="1" ht="48" customHeight="1" x14ac:dyDescent="0.2">
      <c r="A43" s="56">
        <v>17</v>
      </c>
      <c r="B43" s="57" t="s">
        <v>49</v>
      </c>
      <c r="C43" s="58">
        <v>100</v>
      </c>
      <c r="D43" s="57" t="s">
        <v>37</v>
      </c>
      <c r="E43" s="47" t="s">
        <v>66</v>
      </c>
      <c r="F43" s="42"/>
      <c r="G43" s="42"/>
      <c r="H43" s="42"/>
      <c r="I43" s="42"/>
      <c r="J43" s="42"/>
      <c r="K43" s="43"/>
      <c r="L43" s="45">
        <f>C43*K43</f>
        <v>0</v>
      </c>
    </row>
    <row r="44" spans="1:12" s="15" customFormat="1" ht="48" customHeight="1" x14ac:dyDescent="0.2">
      <c r="A44" s="56">
        <v>18</v>
      </c>
      <c r="B44" s="57" t="s">
        <v>50</v>
      </c>
      <c r="C44" s="58">
        <v>15</v>
      </c>
      <c r="D44" s="57" t="s">
        <v>37</v>
      </c>
      <c r="E44" s="47" t="s">
        <v>67</v>
      </c>
      <c r="F44" s="42"/>
      <c r="G44" s="42"/>
      <c r="H44" s="42"/>
      <c r="I44" s="42"/>
      <c r="J44" s="42"/>
      <c r="K44" s="43"/>
      <c r="L44" s="45">
        <f>C44*K44</f>
        <v>0</v>
      </c>
    </row>
    <row r="45" spans="1:12" s="15" customFormat="1" ht="48" customHeight="1" x14ac:dyDescent="0.2">
      <c r="A45" s="56">
        <v>19</v>
      </c>
      <c r="B45" s="57" t="s">
        <v>51</v>
      </c>
      <c r="C45" s="58">
        <v>50</v>
      </c>
      <c r="D45" s="57" t="s">
        <v>93</v>
      </c>
      <c r="E45" s="47" t="s">
        <v>68</v>
      </c>
      <c r="F45" s="42"/>
      <c r="G45" s="42"/>
      <c r="H45" s="42"/>
      <c r="I45" s="42"/>
      <c r="J45" s="42"/>
      <c r="K45" s="43"/>
      <c r="L45" s="45">
        <f>C45*K45</f>
        <v>0</v>
      </c>
    </row>
    <row r="46" spans="1:12" s="15" customFormat="1" ht="48" customHeight="1" x14ac:dyDescent="0.2">
      <c r="A46" s="56">
        <v>20</v>
      </c>
      <c r="B46" s="57" t="s">
        <v>52</v>
      </c>
      <c r="C46" s="58">
        <v>20</v>
      </c>
      <c r="D46" s="57" t="s">
        <v>37</v>
      </c>
      <c r="E46" s="47" t="s">
        <v>69</v>
      </c>
      <c r="F46" s="42"/>
      <c r="G46" s="42"/>
      <c r="H46" s="42"/>
      <c r="I46" s="42"/>
      <c r="J46" s="42"/>
      <c r="K46" s="43"/>
      <c r="L46" s="45">
        <f>C46*K46</f>
        <v>0</v>
      </c>
    </row>
    <row r="47" spans="1:12" s="15" customFormat="1" ht="48" customHeight="1" x14ac:dyDescent="0.2">
      <c r="A47" s="56">
        <v>21</v>
      </c>
      <c r="B47" s="57" t="s">
        <v>53</v>
      </c>
      <c r="C47" s="58">
        <v>10</v>
      </c>
      <c r="D47" s="57" t="s">
        <v>37</v>
      </c>
      <c r="E47" s="47" t="s">
        <v>70</v>
      </c>
      <c r="F47" s="42"/>
      <c r="G47" s="42"/>
      <c r="H47" s="42"/>
      <c r="I47" s="42"/>
      <c r="J47" s="42"/>
      <c r="K47" s="43"/>
      <c r="L47" s="45">
        <f>C47*K47</f>
        <v>0</v>
      </c>
    </row>
    <row r="48" spans="1:12" s="15" customFormat="1" ht="48" customHeight="1" x14ac:dyDescent="0.2">
      <c r="A48" s="56">
        <v>22</v>
      </c>
      <c r="B48" s="57" t="s">
        <v>54</v>
      </c>
      <c r="C48" s="58">
        <v>10</v>
      </c>
      <c r="D48" s="57" t="s">
        <v>37</v>
      </c>
      <c r="E48" s="47" t="s">
        <v>71</v>
      </c>
      <c r="F48" s="42"/>
      <c r="G48" s="42"/>
      <c r="H48" s="42"/>
      <c r="I48" s="42"/>
      <c r="J48" s="42"/>
      <c r="K48" s="43"/>
      <c r="L48" s="45">
        <f>C48*K48</f>
        <v>0</v>
      </c>
    </row>
    <row r="49" spans="1:12" s="15" customFormat="1" ht="48" customHeight="1" x14ac:dyDescent="0.2">
      <c r="A49" s="56">
        <v>25</v>
      </c>
      <c r="B49" s="57" t="s">
        <v>55</v>
      </c>
      <c r="C49" s="58">
        <v>130</v>
      </c>
      <c r="D49" s="57" t="s">
        <v>37</v>
      </c>
      <c r="E49" s="47" t="s">
        <v>72</v>
      </c>
      <c r="F49" s="42"/>
      <c r="G49" s="42"/>
      <c r="H49" s="42"/>
      <c r="I49" s="42"/>
      <c r="J49" s="42"/>
      <c r="K49" s="43"/>
      <c r="L49" s="45">
        <f>C49*K49</f>
        <v>0</v>
      </c>
    </row>
    <row r="50" spans="1:12" s="15" customFormat="1" ht="48" customHeight="1" x14ac:dyDescent="0.2">
      <c r="A50" s="63">
        <v>26</v>
      </c>
      <c r="B50" s="59" t="s">
        <v>56</v>
      </c>
      <c r="C50" s="60">
        <v>30</v>
      </c>
      <c r="D50" s="59" t="s">
        <v>37</v>
      </c>
      <c r="E50" s="47" t="s">
        <v>73</v>
      </c>
      <c r="F50" s="42"/>
      <c r="G50" s="42"/>
      <c r="H50" s="42"/>
      <c r="I50" s="42"/>
      <c r="J50" s="42"/>
      <c r="K50" s="43"/>
      <c r="L50" s="45">
        <f>C50*K50</f>
        <v>0</v>
      </c>
    </row>
    <row r="51" spans="1:12" s="15" customFormat="1" x14ac:dyDescent="0.2">
      <c r="A51" s="63"/>
      <c r="B51" s="59"/>
      <c r="C51" s="60"/>
      <c r="D51" s="59"/>
      <c r="E51" s="44" t="s">
        <v>94</v>
      </c>
      <c r="F51" s="44" t="s">
        <v>25</v>
      </c>
      <c r="G51" s="61"/>
      <c r="H51" s="61"/>
      <c r="I51" s="61"/>
      <c r="J51" s="61"/>
      <c r="K51" s="61"/>
      <c r="L51" s="62"/>
    </row>
    <row r="52" spans="1:12" s="30" customFormat="1" ht="18.75" x14ac:dyDescent="0.25">
      <c r="A52" s="63"/>
      <c r="B52" s="59"/>
      <c r="C52" s="60"/>
      <c r="D52" s="59"/>
      <c r="E52" s="36" t="s">
        <v>82</v>
      </c>
      <c r="F52" s="29"/>
      <c r="G52" s="61"/>
      <c r="H52" s="61"/>
      <c r="I52" s="61"/>
      <c r="J52" s="61"/>
      <c r="K52" s="61"/>
      <c r="L52" s="62"/>
    </row>
    <row r="53" spans="1:12" s="15" customFormat="1" ht="48" customHeight="1" x14ac:dyDescent="0.2">
      <c r="A53" s="63">
        <v>27</v>
      </c>
      <c r="B53" s="59" t="e">
        <f>INDEX(#REF!,MATCH(A53,#REF!),2)</f>
        <v>#REF!</v>
      </c>
      <c r="C53" s="60" t="e">
        <f>INDEX(#REF!,MATCH(A53,#REF!),5)</f>
        <v>#REF!</v>
      </c>
      <c r="D53" s="59" t="e">
        <f>INDEX(#REF!,MATCH(A53,#REF!),4)</f>
        <v>#REF!</v>
      </c>
      <c r="E53" s="47" t="e">
        <f>INDEX(#REF!,MATCH(A53,#REF!),3)</f>
        <v>#REF!</v>
      </c>
      <c r="F53" s="42"/>
      <c r="G53" s="42"/>
      <c r="H53" s="42"/>
      <c r="I53" s="42"/>
      <c r="J53" s="42"/>
      <c r="K53" s="43"/>
      <c r="L53" s="45" t="e">
        <f>C53*K53</f>
        <v>#REF!</v>
      </c>
    </row>
    <row r="54" spans="1:12" s="15" customFormat="1" x14ac:dyDescent="0.2">
      <c r="A54" s="63"/>
      <c r="B54" s="59"/>
      <c r="C54" s="60"/>
      <c r="D54" s="59"/>
      <c r="E54" s="44" t="str">
        <f>IF(COUNTBLANK(E55:E55)=7,"","ESPECIFICACIONES TECNICAS")</f>
        <v>ESPECIFICACIONES TECNICAS</v>
      </c>
      <c r="F54" s="44" t="s">
        <v>25</v>
      </c>
      <c r="G54" s="61"/>
      <c r="H54" s="61"/>
      <c r="I54" s="61"/>
      <c r="J54" s="61"/>
      <c r="K54" s="61"/>
      <c r="L54" s="62"/>
    </row>
    <row r="55" spans="1:12" s="30" customFormat="1" ht="18.75" x14ac:dyDescent="0.25">
      <c r="A55" s="63"/>
      <c r="B55" s="59"/>
      <c r="C55" s="60"/>
      <c r="D55" s="59"/>
      <c r="E55" s="36" t="s">
        <v>83</v>
      </c>
      <c r="F55" s="29"/>
      <c r="G55" s="61"/>
      <c r="H55" s="61"/>
      <c r="I55" s="61"/>
      <c r="J55" s="61"/>
      <c r="K55" s="61"/>
      <c r="L55" s="62"/>
    </row>
    <row r="56" spans="1:12" s="15" customFormat="1" ht="48" customHeight="1" x14ac:dyDescent="0.2">
      <c r="A56" s="56">
        <v>28</v>
      </c>
      <c r="B56" s="57" t="e">
        <f>INDEX(#REF!,MATCH(A56,#REF!),2)</f>
        <v>#REF!</v>
      </c>
      <c r="C56" s="58" t="e">
        <f>INDEX(#REF!,MATCH(A56,#REF!),5)</f>
        <v>#REF!</v>
      </c>
      <c r="D56" s="57" t="e">
        <f>INDEX(#REF!,MATCH(A56,#REF!),4)</f>
        <v>#REF!</v>
      </c>
      <c r="E56" s="47" t="e">
        <f>INDEX(#REF!,MATCH(A56,#REF!),3)</f>
        <v>#REF!</v>
      </c>
      <c r="F56" s="42"/>
      <c r="G56" s="42"/>
      <c r="H56" s="42"/>
      <c r="I56" s="42"/>
      <c r="J56" s="42"/>
      <c r="K56" s="43"/>
      <c r="L56" s="45" t="e">
        <f>C56*K56</f>
        <v>#REF!</v>
      </c>
    </row>
    <row r="57" spans="1:12" s="15" customFormat="1" ht="48" customHeight="1" x14ac:dyDescent="0.2">
      <c r="A57" s="63">
        <v>30</v>
      </c>
      <c r="B57" s="59" t="e">
        <f>INDEX(#REF!,MATCH(A57,#REF!),2)</f>
        <v>#REF!</v>
      </c>
      <c r="C57" s="60" t="e">
        <f>INDEX(#REF!,MATCH(A57,#REF!),5)</f>
        <v>#REF!</v>
      </c>
      <c r="D57" s="59" t="e">
        <f>INDEX(#REF!,MATCH(A57,#REF!),4)</f>
        <v>#REF!</v>
      </c>
      <c r="E57" s="47" t="e">
        <f>INDEX(#REF!,MATCH(A57,#REF!),3)</f>
        <v>#REF!</v>
      </c>
      <c r="F57" s="42"/>
      <c r="G57" s="42"/>
      <c r="H57" s="42"/>
      <c r="I57" s="42"/>
      <c r="J57" s="42"/>
      <c r="K57" s="43"/>
      <c r="L57" s="45" t="e">
        <f>C57*K57</f>
        <v>#REF!</v>
      </c>
    </row>
    <row r="58" spans="1:12" s="15" customFormat="1" x14ac:dyDescent="0.2">
      <c r="A58" s="63"/>
      <c r="B58" s="59"/>
      <c r="C58" s="60"/>
      <c r="D58" s="59"/>
      <c r="E58" s="44" t="str">
        <f>IF(COUNTBLANK(E59:E61)=7,"","ESPECIFICACIONES TECNICAS")</f>
        <v>ESPECIFICACIONES TECNICAS</v>
      </c>
      <c r="F58" s="44" t="s">
        <v>25</v>
      </c>
      <c r="G58" s="61"/>
      <c r="H58" s="61"/>
      <c r="I58" s="61"/>
      <c r="J58" s="61"/>
      <c r="K58" s="61"/>
      <c r="L58" s="62"/>
    </row>
    <row r="59" spans="1:12" s="30" customFormat="1" ht="18.75" x14ac:dyDescent="0.25">
      <c r="A59" s="63"/>
      <c r="B59" s="59"/>
      <c r="C59" s="60"/>
      <c r="D59" s="59"/>
      <c r="E59" s="36" t="s">
        <v>84</v>
      </c>
      <c r="F59" s="29"/>
      <c r="G59" s="61"/>
      <c r="H59" s="61"/>
      <c r="I59" s="61"/>
      <c r="J59" s="61"/>
      <c r="K59" s="61"/>
      <c r="L59" s="62"/>
    </row>
    <row r="60" spans="1:12" s="30" customFormat="1" ht="18.75" x14ac:dyDescent="0.25">
      <c r="A60" s="63"/>
      <c r="B60" s="59"/>
      <c r="C60" s="60"/>
      <c r="D60" s="59"/>
      <c r="E60" s="36" t="s">
        <v>85</v>
      </c>
      <c r="F60" s="29"/>
      <c r="G60" s="61"/>
      <c r="H60" s="61"/>
      <c r="I60" s="61"/>
      <c r="J60" s="61"/>
      <c r="K60" s="61"/>
      <c r="L60" s="62"/>
    </row>
    <row r="61" spans="1:12" s="30" customFormat="1" ht="19.5" thickBot="1" x14ac:dyDescent="0.3">
      <c r="A61" s="63"/>
      <c r="B61" s="59"/>
      <c r="C61" s="60"/>
      <c r="D61" s="59"/>
      <c r="E61" s="36" t="s">
        <v>86</v>
      </c>
      <c r="F61" s="29"/>
      <c r="G61" s="61"/>
      <c r="H61" s="61"/>
      <c r="I61" s="61"/>
      <c r="J61" s="61"/>
      <c r="K61" s="61"/>
      <c r="L61" s="62"/>
    </row>
    <row r="62" spans="1:12" ht="9.75" hidden="1" customHeight="1" x14ac:dyDescent="0.2"/>
    <row r="63" spans="1:12" s="16" customFormat="1" ht="39" customHeight="1" x14ac:dyDescent="0.2">
      <c r="A63" s="68" t="s">
        <v>90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</row>
    <row r="64" spans="1:12" ht="25.5" customHeight="1" x14ac:dyDescent="0.2">
      <c r="A64" s="14"/>
      <c r="B64" s="20"/>
      <c r="C64" s="20"/>
      <c r="D64" s="46"/>
      <c r="L64" s="17"/>
    </row>
    <row r="65" spans="1:13" ht="26.25" customHeight="1" x14ac:dyDescent="0.2">
      <c r="A65" s="14"/>
      <c r="B65" s="64" t="s">
        <v>26</v>
      </c>
      <c r="C65" s="64"/>
      <c r="D65" s="64"/>
      <c r="G65" s="18"/>
      <c r="L65" s="17"/>
    </row>
    <row r="66" spans="1:13" ht="27" customHeight="1" x14ac:dyDescent="0.2">
      <c r="A66" s="65" t="s">
        <v>19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7"/>
    </row>
    <row r="67" spans="1:13" ht="22.5" customHeight="1" x14ac:dyDescent="0.2">
      <c r="A67" s="48"/>
      <c r="B67" s="49"/>
      <c r="C67" s="11" t="s">
        <v>20</v>
      </c>
      <c r="D67" s="25"/>
      <c r="E67" s="11" t="s">
        <v>31</v>
      </c>
      <c r="F67" s="25"/>
      <c r="H67" s="24" t="s">
        <v>0</v>
      </c>
      <c r="I67" s="25"/>
      <c r="J67" s="24" t="s">
        <v>4</v>
      </c>
      <c r="K67" s="26" t="s">
        <v>89</v>
      </c>
      <c r="L67" s="25" t="s">
        <v>33</v>
      </c>
      <c r="M67" s="50"/>
    </row>
    <row r="68" spans="1:13" ht="67.5" customHeight="1" x14ac:dyDescent="0.2">
      <c r="A68" s="14"/>
      <c r="L68" s="17"/>
    </row>
    <row r="69" spans="1:13" x14ac:dyDescent="0.2">
      <c r="A69" s="14"/>
      <c r="C69" s="7" t="s">
        <v>21</v>
      </c>
      <c r="E69" s="28" t="s">
        <v>22</v>
      </c>
      <c r="F69" s="20"/>
      <c r="G69" s="21"/>
      <c r="H69" s="22"/>
      <c r="I69" s="19" t="s">
        <v>23</v>
      </c>
      <c r="J69" s="19"/>
      <c r="K69" s="20"/>
      <c r="L69" s="17"/>
    </row>
    <row r="70" spans="1:13" s="50" customFormat="1" ht="12" thickBot="1" x14ac:dyDescent="0.25">
      <c r="A70" s="51"/>
      <c r="B70" s="52"/>
      <c r="C70" s="52"/>
      <c r="D70" s="53"/>
      <c r="E70" s="52"/>
      <c r="F70" s="52"/>
      <c r="G70" s="52"/>
      <c r="H70" s="52"/>
      <c r="I70" s="52"/>
      <c r="J70" s="52"/>
      <c r="K70" s="52"/>
      <c r="L70" s="54"/>
    </row>
  </sheetData>
  <sheetProtection selectLockedCells="1"/>
  <autoFilter ref="A17:L61" xr:uid="{00000000-0009-0000-0000-000000000000}"/>
  <mergeCells count="53">
    <mergeCell ref="A14:L14"/>
    <mergeCell ref="A15:L15"/>
    <mergeCell ref="A16:L16"/>
    <mergeCell ref="K1:L2"/>
    <mergeCell ref="D18:D25"/>
    <mergeCell ref="B18:B25"/>
    <mergeCell ref="C18:C25"/>
    <mergeCell ref="C9:D9"/>
    <mergeCell ref="A18:A25"/>
    <mergeCell ref="J1:J2"/>
    <mergeCell ref="A5:L5"/>
    <mergeCell ref="F6:G6"/>
    <mergeCell ref="B13:L13"/>
    <mergeCell ref="G19:L25"/>
    <mergeCell ref="A12:L12"/>
    <mergeCell ref="E9:G9"/>
    <mergeCell ref="C10:D10"/>
    <mergeCell ref="E10:G10"/>
    <mergeCell ref="I9:L9"/>
    <mergeCell ref="I10:L10"/>
    <mergeCell ref="B65:D65"/>
    <mergeCell ref="G51:L52"/>
    <mergeCell ref="A33:A35"/>
    <mergeCell ref="A66:L66"/>
    <mergeCell ref="A63:L63"/>
    <mergeCell ref="B33:B35"/>
    <mergeCell ref="C33:C35"/>
    <mergeCell ref="A53:A55"/>
    <mergeCell ref="B53:B55"/>
    <mergeCell ref="D50:D52"/>
    <mergeCell ref="C53:C55"/>
    <mergeCell ref="D53:D55"/>
    <mergeCell ref="G54:L55"/>
    <mergeCell ref="C50:C52"/>
    <mergeCell ref="A50:A52"/>
    <mergeCell ref="B50:B52"/>
    <mergeCell ref="G34:L35"/>
    <mergeCell ref="D33:D35"/>
    <mergeCell ref="A57:A61"/>
    <mergeCell ref="B57:B61"/>
    <mergeCell ref="D57:D61"/>
    <mergeCell ref="G58:L61"/>
    <mergeCell ref="C57:C61"/>
    <mergeCell ref="A37:A39"/>
    <mergeCell ref="B37:B39"/>
    <mergeCell ref="C37:C39"/>
    <mergeCell ref="D37:D39"/>
    <mergeCell ref="G38:L39"/>
    <mergeCell ref="A40:A42"/>
    <mergeCell ref="B40:B42"/>
    <mergeCell ref="C40:C42"/>
    <mergeCell ref="D40:D42"/>
    <mergeCell ref="G41:L42"/>
  </mergeCells>
  <dataValidations count="2">
    <dataValidation type="list" allowBlank="1" showInputMessage="1" showErrorMessage="1" sqref="H7 K6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6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2025-08-11T13:20:48Z</cp:lastPrinted>
  <dcterms:created xsi:type="dcterms:W3CDTF">2008-05-09T21:50:02Z</dcterms:created>
  <dcterms:modified xsi:type="dcterms:W3CDTF">2025-08-11T13:21:12Z</dcterms:modified>
</cp:coreProperties>
</file>